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T:\6. Zajednički poslovi\2024_Tehnički sektor - Povjerenstvo_Odjel Graditeljstva\06_Natječaji_POTRES\Natječaji\Kralja Držislava 12\"/>
    </mc:Choice>
  </mc:AlternateContent>
  <xr:revisionPtr revIDLastSave="0" documentId="8_{F7E55F4C-4E0F-41EB-87B5-72B553FD15DB}" xr6:coauthVersionLast="47" xr6:coauthVersionMax="47" xr10:uidLastSave="{00000000-0000-0000-0000-000000000000}"/>
  <bookViews>
    <workbookView xWindow="-120" yWindow="-120" windowWidth="29040" windowHeight="15840" activeTab="1" xr2:uid="{00000000-000D-0000-FFFF-FFFF00000000}"/>
  </bookViews>
  <sheets>
    <sheet name="Naslovnica" sheetId="4" r:id="rId1"/>
    <sheet name="Troškovnik Držislava 12" sheetId="1" r:id="rId2"/>
  </sheets>
  <externalReferences>
    <externalReference r:id="rId3"/>
    <externalReference r:id="rId4"/>
    <externalReference r:id="rId5"/>
    <externalReference r:id="rId6"/>
    <externalReference r:id="rId7"/>
    <externalReference r:id="rId8"/>
  </externalReferences>
  <definedNames>
    <definedName name="_1Excel_BuiltIn_Print_Area_1" localSheetId="0">#REF!</definedName>
    <definedName name="_1Excel_BuiltIn_Print_Area_1">#REF!</definedName>
    <definedName name="_Hlk83023284" localSheetId="0">Naslovnica!$A$2</definedName>
    <definedName name="_Toc219790381_1">0</definedName>
    <definedName name="_Toc219790381_1_1">0</definedName>
    <definedName name="_Toc219790381_2">0</definedName>
    <definedName name="_Toc219790381_2_1">0</definedName>
    <definedName name="_Toc219790381_3">0</definedName>
    <definedName name="_Toc219790381_3_1">0</definedName>
    <definedName name="_Toc219790381_4">0</definedName>
    <definedName name="_Toc219790382_1">0</definedName>
    <definedName name="_Toc219790382_1_1">0</definedName>
    <definedName name="_Toc219790382_2">0</definedName>
    <definedName name="_Toc219790382_2_1">0</definedName>
    <definedName name="_Toc219790382_3">0</definedName>
    <definedName name="_Toc219790382_3_1">0</definedName>
    <definedName name="_Toc219790382_4">0</definedName>
    <definedName name="_Toc219790383_1">0</definedName>
    <definedName name="_Toc219790383_1_1">0</definedName>
    <definedName name="_Toc219790383_2">0</definedName>
    <definedName name="_Toc219790383_2_1">0</definedName>
    <definedName name="_Toc219790383_3">0</definedName>
    <definedName name="_Toc219790383_3_1">0</definedName>
    <definedName name="_Toc219790383_4">0</definedName>
    <definedName name="a">#REF!</definedName>
    <definedName name="AAAAAAAAA">#REF!</definedName>
    <definedName name="ASD">#REF!</definedName>
    <definedName name="AVD">#REF!</definedName>
    <definedName name="BOD">#REF!</definedName>
    <definedName name="BODIC">#REF!</definedName>
    <definedName name="BODICA">#REF!</definedName>
    <definedName name="BROD">#REF!</definedName>
    <definedName name="Copy_of_DA669E372">#REF!</definedName>
    <definedName name="č">#REF!</definedName>
    <definedName name="d">#REF!</definedName>
    <definedName name="DALEKOVOD">#REF!</definedName>
    <definedName name="dd">#REF!</definedName>
    <definedName name="EXCEG">#REF!</definedName>
    <definedName name="Excel_BuiltIn_Print_Area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Gradec">#REF!</definedName>
    <definedName name="Gradjevina">#REF!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MMMMMMMM">#REF!</definedName>
    <definedName name="n">#REF!</definedName>
    <definedName name="nnm">#REF!</definedName>
    <definedName name="o">#REF!</definedName>
    <definedName name="OLE_LINK2">#REF!</definedName>
    <definedName name="po">#REF!</definedName>
    <definedName name="_xlnm.Print_Area" localSheetId="0">Naslovnica!$A$1:$B$30</definedName>
    <definedName name="Ponudjac">#REF!</definedName>
    <definedName name="pop">#REF!</definedName>
    <definedName name="POPUST">[3]FAKTORI!$B$2</definedName>
    <definedName name="POPUST_2">[4]FAKTORI!$B$3</definedName>
    <definedName name="POSTO">[5]Rekapitulacija!$C$52</definedName>
    <definedName name="rbr" localSheetId="0">#REF!</definedName>
    <definedName name="rbr">#REF!</definedName>
    <definedName name="s" localSheetId="0">#REF!</definedName>
    <definedName name="s">#REF!</definedName>
    <definedName name="st" localSheetId="0">#REF!</definedName>
    <definedName name="st">#REF!</definedName>
    <definedName name="SWIETELSKY">[6]FAKTORI!$B$3</definedName>
    <definedName name="yx" localSheetId="0">#REF!</definedName>
    <definedName name="yx">#REF!</definedName>
    <definedName name="z" localSheetId="0">#REF!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6" i="4" l="1"/>
  <c r="F543" i="1" l="1"/>
  <c r="F456" i="1"/>
  <c r="F446" i="1"/>
  <c r="F391" i="1"/>
  <c r="F370" i="1"/>
  <c r="F360" i="1"/>
  <c r="F346" i="1"/>
  <c r="F344" i="1"/>
  <c r="F337" i="1"/>
  <c r="F330" i="1"/>
  <c r="F306" i="1"/>
  <c r="F298" i="1"/>
  <c r="F292" i="1"/>
  <c r="F281" i="1"/>
  <c r="F270" i="1"/>
  <c r="F251" i="1"/>
  <c r="F244" i="1"/>
  <c r="F240" i="1"/>
  <c r="F236" i="1"/>
  <c r="F225" i="1"/>
  <c r="F217" i="1"/>
  <c r="F188" i="1"/>
  <c r="F162" i="1"/>
  <c r="F149" i="1"/>
  <c r="F103" i="1"/>
  <c r="F91" i="1"/>
  <c r="F78" i="1"/>
  <c r="F67" i="1"/>
  <c r="F24" i="1"/>
  <c r="H553" i="1" s="1"/>
  <c r="D280" i="1"/>
  <c r="F280" i="1" s="1"/>
  <c r="D249" i="1"/>
  <c r="F249" i="1" s="1"/>
  <c r="D198" i="1"/>
  <c r="D211" i="1" s="1"/>
  <c r="F211" i="1" s="1"/>
  <c r="D167" i="1"/>
  <c r="F167" i="1" s="1"/>
  <c r="D119" i="1"/>
  <c r="F119" i="1" s="1"/>
  <c r="D27" i="1"/>
  <c r="F27" i="1" s="1"/>
  <c r="F546" i="1" l="1"/>
  <c r="H567" i="1"/>
  <c r="F468" i="1"/>
  <c r="H565" i="1"/>
  <c r="H561" i="1"/>
  <c r="H559" i="1"/>
  <c r="H555" i="1"/>
  <c r="F393" i="1"/>
  <c r="H563" i="1"/>
  <c r="F31" i="1"/>
  <c r="F314" i="1"/>
  <c r="F379" i="1"/>
  <c r="F122" i="1"/>
  <c r="F198" i="1"/>
  <c r="F259" i="1" s="1"/>
  <c r="H557" i="1" l="1"/>
  <c r="H570" i="1" s="1"/>
  <c r="H571" i="1" l="1"/>
  <c r="H573" i="1" s="1"/>
</calcChain>
</file>

<file path=xl/sharedStrings.xml><?xml version="1.0" encoding="utf-8"?>
<sst xmlns="http://schemas.openxmlformats.org/spreadsheetml/2006/main" count="519" uniqueCount="296">
  <si>
    <t>Redni broj</t>
  </si>
  <si>
    <t>Opis stavke troškovnika</t>
  </si>
  <si>
    <t xml:space="preserve">Jedinica mjere </t>
  </si>
  <si>
    <t>Količina</t>
  </si>
  <si>
    <t>Jedinična cijena</t>
  </si>
  <si>
    <t>Cijena</t>
  </si>
  <si>
    <t>I.</t>
  </si>
  <si>
    <t>SKELARSKI RADOVI</t>
  </si>
  <si>
    <t>1.</t>
  </si>
  <si>
    <t>Vanjska skela</t>
  </si>
  <si>
    <t xml:space="preserve">Dovoz, montaža, najam i demontaža cijevne fasadne skele s podnicama, ogradom u visini svake etaže i lazilima visine do 20 m. Skela služi za izvedbu svih radova izvan objekta odnosno na fasadi objekta, ali i svim drugim radovima koji zahtijevaju fasadnu skelu. Svi radovi oko postave, razne preinake i odvoz fasadne skele uključeni su u jediničnu cijenu. Skelu treba postaviti tako da se nesmetano može pristupiti svim pročeljnim elementima. Širina skele je od 100 cm,  montira se na nužnoj udaljenosti od pročelja za nesmetano odvijanje radova. Skela mora biti propisno popođena i ukrućena prema svim važećim propisima zaštite na radu i hrvatskim normama, a sigurna za sve prolaznike. Za skelu je potrebno napraviti statički proračun i nacrt. </t>
  </si>
  <si>
    <t>Skela mora biti opremljena ogradama te čvrstom zaštitnom ceradom u punoj visini, penjalicama te  laganim zaštitnim krovom od plastičnih ploča na svakoj gornjoj otvorenoj etaži radi kontinuirane izvedbe radova. Skela se montira na dvorišnom pročelju. Visina skele od kote terena iznosi cca 20 m.</t>
  </si>
  <si>
    <t>Radna skela do klase opterećenja 6, odgovara zahtjevima  europskih normi EN 12810 i EN 12811 ili jednakovrijedno.</t>
  </si>
  <si>
    <t>Materijal za izradu skela mora biti potpuno ispravan. Odgovorna osoba dužna je izvršiti pregled materijala prije ugradbe.</t>
  </si>
  <si>
    <t xml:space="preserve">Predviđa se da se skela montira za vrijeme izvođenja radova čišceja zidova te da se demontira nakon završetka fasaderskih radova i drugih završnih radova na pročelju. Skela je obračunata kao cjelokupna površina pročelja i može biti obračunata samo jednom u toku cjelokupne izgradnje. </t>
  </si>
  <si>
    <t xml:space="preserve">Obračun po m2 projekcije skele na zidove </t>
  </si>
  <si>
    <t>Skela na vanjske zidove</t>
  </si>
  <si>
    <t>Obračun se vrši po m2</t>
  </si>
  <si>
    <t>m2</t>
  </si>
  <si>
    <t>Skela ukupno</t>
  </si>
  <si>
    <t xml:space="preserve">SKELARSKI RADOVI UKUPNO </t>
  </si>
  <si>
    <t xml:space="preserve">II. </t>
  </si>
  <si>
    <t>DEMONTAŽE I RUŠENJA</t>
  </si>
  <si>
    <t xml:space="preserve">OPĆI UVJETI </t>
  </si>
  <si>
    <t>Demontaže i rušenja izvode se u pravilu od krova prema prizemlju.</t>
  </si>
  <si>
    <t>Skidanje - obijanje žbuke vrši se do nosivog zida, uključujući čiščenje sljubnica skobama i uz stalno kvašenje vodom zbog manjeg prašenja.</t>
  </si>
  <si>
    <t>Jedinična cijena iz ponude izvoditelja treba obuhvatiti kompleto rušenje, uključiti sve pripremno-završne radove sadržane u faktorskim troškovima.</t>
  </si>
  <si>
    <t>Svi prijenosi materijala dobiveni rušenjem i demontažom, odvoz na privremeni gradilišni deponij ili odgovarajuće reciklažno dvorište s čišćenjem gradilišta i dovođenjem javne površine u prvobitno stanje. Radovi trebaju biti uključeni u jediničnoj cijeni radova i neće se posebno priznavati.</t>
  </si>
  <si>
    <t>Sve elemente s pročelja (tablice s koćnim brojem, reklame i slično) treba skinuti i privremeno pohraniti na gradilištu ili mjestu koje se dogovori s nadroznim inženjerom investitora. Izvoditelji će snositi troškove ukoliko se navedeni elementi oštete ili otuđe.</t>
  </si>
  <si>
    <t>Jediničnom cijenom treba obuhvatiti:</t>
  </si>
  <si>
    <t xml:space="preserve"> - sav rad i materijal za izvedbu radova iz pojedine stavke </t>
  </si>
  <si>
    <t xml:space="preserve"> - sav transport</t>
  </si>
  <si>
    <t xml:space="preserve"> - sve društvene obaveze vezane za radnu snagu i materijal </t>
  </si>
  <si>
    <t xml:space="preserve"> - pripremno-završne radove</t>
  </si>
  <si>
    <t xml:space="preserve"> - sva poduhvatanja, podupiranja i osiguranje konstruktivnih dijelova građevine kao i zaštita okolnih konstrukcija od radova koji se vrše </t>
  </si>
  <si>
    <t>Točne količine radova obračunat će se prema građevinskoj knjizi koju ovjerava nadzorni inženjer.</t>
  </si>
  <si>
    <t xml:space="preserve">1. </t>
  </si>
  <si>
    <t>Ručno skidanje žbuke s pročelja</t>
  </si>
  <si>
    <t>Ručno skidanje žbuke s ravnih ploha pročelja.</t>
  </si>
  <si>
    <t>Rad izvoditi pažljivo naročito u blizini profilacija i dekoracija kako se ne bi oštetili dekorativni elementi od štuka i žbuke. Podloga je zid zidan opekom. Nakon obijanje žbuke zid očistiti čeličnim četkama. a rešetke skonama do dubine 1,5 cm. Potom cijelu površinu otprašiti i oprati vodom.</t>
  </si>
  <si>
    <t xml:space="preserve">U stavku je uključena zaštita otvora za vrijeme radova te čišćenje gradilišta, utovar i odvoz šute na odgovarajuće reciklažno dvorište. Obračun po m2 ortogonalne projekcije pročelja ne računajući površine prozorskih otvora koji ne prelaze 2 m2 . </t>
  </si>
  <si>
    <t>2.</t>
  </si>
  <si>
    <t>Skidanje žbuke s unutrašnjih zidova</t>
  </si>
  <si>
    <t>Žbuka se skida na svim postojećim zidovima na kojima će se izvoditi radovi.</t>
  </si>
  <si>
    <t>Sve površine koje ulaze u zahvat provjeriti u dogovoru s nadzornim inženjerom koji će na licu mjesta potvrditi površine sa kojih se  vrši skidanje žbuke.</t>
  </si>
  <si>
    <t>Nakon obijanja žbuke zid očistiti čeličnim četkama, a reške ispunjene lošim mortom skobama do dubine od 1 cm.</t>
  </si>
  <si>
    <t>Stavka uključuje korištenje građevinskih usisavača kako bi se smanjila količina štetne prašine.</t>
  </si>
  <si>
    <t>Stavka uključije sve vertikalne i horizontalne transporte, utovar i odvoz otpadnog materijala na odlagalište.</t>
  </si>
  <si>
    <t>Stavka uključuje privremeno odlaganje na gradilišni deponij, sortiranje materijala , pripremu za transport i druge radje prije odvoza i zbrinjavanja otpadnog materijal kao i sam odvoz na deponij udaljenosti do 20 km.</t>
  </si>
  <si>
    <t xml:space="preserve">3. </t>
  </si>
  <si>
    <t>Skidanje žbuke sa stropa</t>
  </si>
  <si>
    <t>Skidanje žbuke na dijelu stopa na kojem su predviđena ojačanja.</t>
  </si>
  <si>
    <t>Stavka uključuje korištenje pokretne skele za izvršenje potrebnog rada.</t>
  </si>
  <si>
    <t>Stavka uključuje sve vertikalne i horizontalne transporte, utovar i odvoz otpadnog materijala na odlagalište.</t>
  </si>
  <si>
    <t xml:space="preserve">4. </t>
  </si>
  <si>
    <t>Uklanjanje zabatnih zidova</t>
  </si>
  <si>
    <t>Uklanjanje zabatnog zida potkrovlja, na južnoj strani.</t>
  </si>
  <si>
    <t>Točan sastav konstrukcije utvrdit će se uvidom na terenu!</t>
  </si>
  <si>
    <t>Uklanjanje pojedinog zida vršiti pažljivo, u segmentima, odozgo prema dole, nakon što su uklonjene konstrukcije na koje se zid veže iznad njega i nakon što se na odgovarajući način osigurala stabilnost konstrukcije ispod zida.</t>
  </si>
  <si>
    <t xml:space="preserve">Razgradnja će se vršiti uz upotrebu odgovarajućeg alata i zaštitne opreme. </t>
  </si>
  <si>
    <t>Stavkom obuhvaćena razgradnja svih slojeva (opeka, žbuka, keramičko opločenje, brodski pod i sl.) navedenih nosivih zidova predviđenih za rušenje, uključivo i nadvoje nad otvorima, serklaže i sl. kao i uklanjanje stolarije ili bravarije u zidu.</t>
  </si>
  <si>
    <t>Obračun po m3 materijala bez dodatka na rastresitost, računato prema idealnom profilu ili mjerama iz projekta.</t>
  </si>
  <si>
    <t>Obračun se vrši po m3</t>
  </si>
  <si>
    <t>m3</t>
  </si>
  <si>
    <t xml:space="preserve">5. </t>
  </si>
  <si>
    <t>Uklanjanje betona sa balkona</t>
  </si>
  <si>
    <t>Uklanjane betonske ploče balkona izvoi se na svim balkonima na kojima je potrebna obnova.</t>
  </si>
  <si>
    <t>Sve površine koje ulaze u zahvat provjeriti u dogovoru s nadzornim inženjerom koji će na licu mjesta potvrditi površine sa kojih se  vrši uklanjane betona.</t>
  </si>
  <si>
    <t>II.</t>
  </si>
  <si>
    <t xml:space="preserve">DEMONTAŽE I RUŠENJA UKUPNO </t>
  </si>
  <si>
    <t xml:space="preserve">III. </t>
  </si>
  <si>
    <t xml:space="preserve">SANACIJE I OJAČANJA </t>
  </si>
  <si>
    <t xml:space="preserve">Opći uvjeti </t>
  </si>
  <si>
    <t>U jediničnu cijenu uključene sve potrebne skele, podupiranja, razupiranja i osiguranja te sve potrebne prilazne i radne rampe, njihova izrada i uklanjanje.</t>
  </si>
  <si>
    <t>Kod izrade sanacijskih  radova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t>
  </si>
  <si>
    <t>U jediničnu cijenu uključena dobava i ugradnja svog potrebnog materijala, sav unutrašnji i vanjski transport.</t>
  </si>
  <si>
    <t>Sav materijal upotrebljen za zidarske radove mora odgovarati Tehničkim propisima za zidane konstrukcije (NN01/07) i pripadajićim normativima.</t>
  </si>
  <si>
    <t>Čišćenje površine zida</t>
  </si>
  <si>
    <t>Uklonite slabo vezane dijelove i nečistoće ručno ili mehanički dok se ne dobije čista površina bez slabih dijelova, prašine, nečistoća, plijesni ili topivih soli. Nakon toga očistite površinu zida hladnom vodom (bez uporabe deterdženata) pod pritiskom do 400 bara. Točan pritisak treba odrediti na početku rada – na probnom polju. Potrebu za ovakvim zahvatom, te dostatnu kakvoću čišćenja treba odrediti u dogovoru s nadležnim projektantom ili konzervatorom.</t>
  </si>
  <si>
    <t xml:space="preserve">Obračun se vrši po m2 </t>
  </si>
  <si>
    <r>
      <t>m</t>
    </r>
    <r>
      <rPr>
        <vertAlign val="superscript"/>
        <sz val="11"/>
        <color theme="1"/>
        <rFont val="Calibri"/>
        <family val="2"/>
        <charset val="238"/>
        <scheme val="minor"/>
      </rPr>
      <t>2</t>
    </r>
  </si>
  <si>
    <t>Zamjena morta u sljubnicama</t>
  </si>
  <si>
    <t>Zamjena morta u sljubnica zidanog zida tako da se ukloni postojeći mort na debljini od 1/3 debljine zida obostrano i zamjeni novim mortom boljih mehaničkih svojstava i trajnosti. Ukloniti mort s jedne strane zida i ugraditi novi, zatim preći na drugu stranu zida.</t>
  </si>
  <si>
    <t>Nabava i ugradnja morta za zapunjavanje sljubnica, tip morta prema HRN EN 998-2 G-M5 ili jednakovrijedno. Prije nanošenja morta potrebno je zasititi podlogu vodom, u svrhu spriječavanja upijanja vode  od strane podloge. Višak slobodne vode mora ispariti, tako da je površina zasićena, a površina suha. Mort se između elemenata ziđa nanosi lopaticom uz lagani pritisak kako bi se poboljšala prionjivost.</t>
  </si>
  <si>
    <t xml:space="preserve">Višak morta potrebno je ukloniti odmah nakon ugradnje, uključujući konstruktivne elemente ziđa. Ako je potrebno, u cijenu stavke uključiti i čišćenje sljubnica vlažnom spužvom ili četkom. Istim mortom potrebno je poravnati udubine, a izbočine je potrebno otući kako bi se dobila zadovoljavajuća ravnost površine za nanošenje sustava ojačanja. Sva potrebna podupiranja i radna skela uključeni u cijenu stavke.   </t>
  </si>
  <si>
    <t>Stavka se izvodi na svim površinama gdje se provodi injektiranje i snairaju pukotine, kako bi se spriječio gubitak morta za injektiranje, odnosno pukotina unutar oslabljenog zida.</t>
  </si>
  <si>
    <t>3.</t>
  </si>
  <si>
    <t>Izvedba injekcijskih bušotina.</t>
  </si>
  <si>
    <t>Izvedba injekcijskih bušotina za sanaciju građe zida. Rupe izbušiti simetrično, ako je moguće u kvadratnom rasteru na razmaku od 50-100 cm. Izbušiti rupe promjera 3-4 cm okomito na površinu zida, ili pod kutom 30º-40º u koje ugradite plastične štrcaljke promjera 10-15 mm kroz koje se će injektirati mješavina, pod pritiskom. Obračun po broju izvedenih bušotina.</t>
  </si>
  <si>
    <t xml:space="preserve">Obračun se vrši po komadu </t>
  </si>
  <si>
    <t>kom</t>
  </si>
  <si>
    <t>4.</t>
  </si>
  <si>
    <t>Injektiranje</t>
  </si>
  <si>
    <t xml:space="preserve">Prije injektiranja pripremljene mješavine, unutrašnjost strukture koja se učvršćuje mora se potpuno zasititi vodom. Dan prije izvođenja radova dobro natopite vodom unutrašnjost te strukture, kroz iste rupe kroz koje će se kasnije injektirati mješavina. U međuvremenu će sav višak vode u unutrašnjosti ispariti. Sva mjesta gdje bi mješavina mogla curiti, prethodno se trebaju zatvoriti brzovezujućim cementom, a nakon injektiranja ga odstranite. Provedba injektiranja pripremljenom injekcijskom smjesom pod pritiskom od 1 bara. Injektiranje se izvodi pažljivo u fazama, po visini od cca 1 m zida. Raditi s prekidima, kako bi injekcijska masa postigla određenu čvrstoću, čime se izbjegava pojava jačeg tlaka u praznom prostoru zida. Predviđa se utrošak injekcijske mase od cca 1,4 kg/l šupljine.
</t>
  </si>
  <si>
    <t>Obračun prema količini stvarno ugrađene smjese.</t>
  </si>
  <si>
    <t>lit</t>
  </si>
  <si>
    <t>5.</t>
  </si>
  <si>
    <t>Ugradnja mreža od staklenih vlakana.</t>
  </si>
  <si>
    <t>Nakon injektiranja nanjeti prvi sloj - bescementni reparaturni mort tlačne čvrstoće &gt;15MPa, modula elastičnosti 8 GPa i prionjivosti na podlogu &gt; 0,8 MPa. Postavlja se na ujednačenu površinu zida u debljini 4mm.</t>
  </si>
  <si>
    <t>Nabava i ugradnja sustava ojačanja s mrežom od staklenih vlakana. Prvo se nanosi sloj bescementnog morta  u debljini od 4 mm u kojeg se utiskuje mreža dok je mort još svjež. Mreža od staklenih vlakna se na mjestu spojeva mora preklapati najmanje 25 cm u uzdužnom smjeru i najmanje 10 cm u poprečnom smjeru. Nakon postavljanja mreže nanosi se još jedan sloj morta u debljini od 3 mm. Obračun je po m2 zida.</t>
  </si>
  <si>
    <t>Nakon postavljanja mreže nanosi se još jedan sloj morta u debljini od 3 mm.
U slučaju obostrane primjene isti postupak se provodi s obje strane i preko ruba zida izvodi se preklop.</t>
  </si>
  <si>
    <t>6.</t>
  </si>
  <si>
    <t>Sidrenje mreža od staklenih vlakana.</t>
  </si>
  <si>
    <t>Užad služi za sidrenje prethodno postavljenog FRCM sustava od staklenih vlakna</t>
  </si>
  <si>
    <t>Za povezivanje se koristi FRP užad.</t>
  </si>
  <si>
    <t xml:space="preserve">Nabava i ugradnja FRP užadi promjera 10 mm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t>
  </si>
  <si>
    <t>Obračun se vrši po m'</t>
  </si>
  <si>
    <t>m'</t>
  </si>
  <si>
    <t>7.</t>
  </si>
  <si>
    <t>Povezivanje okomitih nosivih zidova pomoću FRP užadi</t>
  </si>
  <si>
    <t xml:space="preserve">Užad služi za povezivanje zidova na koje je prethodno postavljen FRCM sustava s njima okomitim zidovima. Za povezivanje se koristi FRP užad. Nabava i ugradnja FRP užadi promjera 10 mm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površinu koja je prethodno ojačana FRCM sustavom te impregnira i ljepi za površinu ojačanu s mrežom od staklenih vlakana. </t>
  </si>
  <si>
    <t xml:space="preserve">8. </t>
  </si>
  <si>
    <t xml:space="preserve">Povezivanje zidova ojačanih FRCM sustavom u ravnini </t>
  </si>
  <si>
    <t xml:space="preserve">Užad služi za povezivanje zidova u ravnini na koje je prethodno postavljen FRCM sustava . </t>
  </si>
  <si>
    <t xml:space="preserve">Nabava i ugradnja FRP užadi promjera 10 mm od staklenih vlakna za povezivanje mreža za ojačanje zidova u kontinuitetu. Užad mora biti dovoljne duljine da sa svake strane zida ostane cca. 25 cm. Sa svake strane zida uže se ravnomjerno raširi, impregnirati i ljepi za površinu ojačanu s mrežom od staklenih vlakana. </t>
  </si>
  <si>
    <t>9.</t>
  </si>
  <si>
    <t>Povezivanje stropova i zidova</t>
  </si>
  <si>
    <t xml:space="preserve">a) Nabava i ugradnja plosnatih čeličnih traka (presjeka 30x6 mm) za povezivanje stropih konstrukcija s zidovima. Zidove paralelne s gredama povezati tako da se trake učvrste za daščani podgled dok se kraj savije pod kutem od 45 i utori u izbušenu rupu u zidu koja se zatim ispunjava smjesom za injektiranje. Zidove okomite na smjer pružanja greda povezati tako da se trake učvrste na daščani podgled dok se kraj savija pod kutem od 45 u horizontalnoj ravnini i utori u izbušenu rupu u zidu koja se zatim ispunjava smjesom za injektiranje. Vijčano spojiti trake sa daščani podgled. </t>
  </si>
  <si>
    <t>Obračun se vrši po komadu</t>
  </si>
  <si>
    <t>b) Nabava i ugradnja drvenih dasaka. Podaskavljanje stropova s donje strane u 2 sloja. Prvi sloj se postavi pod kutem od 45°u odnosu na os grednika, a drugi se postavlja pod kutem od 90° u odnosu na prvi sloj dasaka. Svaka daska čavla se s minimalno 2 čavla.</t>
  </si>
  <si>
    <t>Obračun se vrši po m2 jednog sloja</t>
  </si>
  <si>
    <t>c) Nabava i ugradnja L profila 80x60x7  za povezivanje  podaskanja međukatne konstrukcije kroz pregradni zid</t>
  </si>
  <si>
    <t xml:space="preserve">Obračun po m dužnom  </t>
  </si>
  <si>
    <t>m</t>
  </si>
  <si>
    <t xml:space="preserve">d) Nabava i ugradnja navojne šipke M16 i matica za povezivanje L profila koji služe za povezivanje podaskanja međukatne konstrukcije </t>
  </si>
  <si>
    <t xml:space="preserve">Dužina šipke treba biti dovoljna da se s obije strane zavida matica </t>
  </si>
  <si>
    <t>Obračun po m dužnom</t>
  </si>
  <si>
    <t xml:space="preserve">e) nabava i ugradnja vijaka za drvo koji služe za povezivanje L profila sa drvenim grednikom kroz 2 sloja dasaka i donjom oplatom </t>
  </si>
  <si>
    <t>III.</t>
  </si>
  <si>
    <t>SANACIJA I OJAČANJE UKUPNO</t>
  </si>
  <si>
    <t>IV.</t>
  </si>
  <si>
    <t xml:space="preserve">BETONSKI- ARMIRAČKI RADOVI </t>
  </si>
  <si>
    <t>Dobava materijala i betoniranje AB tlačne ploče potkrovlja</t>
  </si>
  <si>
    <r>
      <t>Izvode se betonom razreda tl. čvrstoće C25/30 (2500 kg/m</t>
    </r>
    <r>
      <rPr>
        <vertAlign val="superscript"/>
        <sz val="10"/>
        <rFont val="Arial"/>
        <family val="2"/>
        <charset val="238"/>
      </rPr>
      <t>3</t>
    </r>
    <r>
      <rPr>
        <sz val="10"/>
        <rFont val="Arial"/>
        <family val="2"/>
      </rPr>
      <t>), razreda izloženosti XC1.</t>
    </r>
  </si>
  <si>
    <t xml:space="preserve">U cijenu stavke uključiti beton, sav potreban glavni i pomoćni materijal, rad i transporte, sve do potpune gotovosti, uključivo i njegu betona.
Izvedba prodora za instalacije uključena u jediničnu cijenu. </t>
  </si>
  <si>
    <r>
      <t>Obračun se vrši po m</t>
    </r>
    <r>
      <rPr>
        <vertAlign val="superscript"/>
        <sz val="11"/>
        <rFont val="Calibri"/>
        <family val="2"/>
        <charset val="238"/>
        <scheme val="minor"/>
      </rPr>
      <t>3</t>
    </r>
  </si>
  <si>
    <r>
      <t>m</t>
    </r>
    <r>
      <rPr>
        <vertAlign val="superscript"/>
        <sz val="11"/>
        <color theme="1"/>
        <rFont val="Calibri"/>
        <family val="2"/>
        <charset val="238"/>
        <scheme val="minor"/>
      </rPr>
      <t>3</t>
    </r>
  </si>
  <si>
    <t>Dobava, savijanje i montaža armature za tlačnu ploču potkrovlja</t>
  </si>
  <si>
    <t>Armatura se izvodi prema statičkom proračunu i nacrtima savijanja armature. Prije betoniranja nadzorni inženjer za konstrukciju treba pregledati montiranu armaturu i upisom u građevinski dnevnik odobriti betoniranje.</t>
  </si>
  <si>
    <t>Armirano betonske konstrukcije armirati prema statičkom proračunu. Prije betoniranja ugraditi nastavke, odnosno sidrenu armaturu za nastavne ab konstrukcije.</t>
  </si>
  <si>
    <t>Sidriti u zidove potrkovlja i zidove kata ispod potkrovlja prema nacrtu "Ojačanja međukatne konstrukcije"</t>
  </si>
  <si>
    <t xml:space="preserve">NAPOMENA: Količine su stvarne količine - prema iskazu armature! Mase šipki izračunate su sukladno nominalnom presjeku sukladno HRN EN 10080:2012 (ili jednakovrijedne norme) i količinom stavke je prikazana neto ugrađena masa bez eventualnog otpada, distancera,  i drugih pomoćnih elemenata - ponuđač treba voditi računa o tome, kao i mogućim varijacijama težine ovisno o samom proizvođaču šipki ,te cijenom ove stavke obuhvatiti i eventualni otpad, distancere i druge pomoćne elemente. </t>
  </si>
  <si>
    <t xml:space="preserve">U cijeni je sav potreban glavni i pomoćni materijal, rad i transporti, sve do potpune gotovosti. </t>
  </si>
  <si>
    <t>Obračun se vrši po kg armature mreže Q-257</t>
  </si>
  <si>
    <t>kg</t>
  </si>
  <si>
    <r>
      <t xml:space="preserve">Obračun se vrši po kg armaturnih šipki </t>
    </r>
    <r>
      <rPr>
        <sz val="11"/>
        <rFont val="Calibri"/>
        <family val="2"/>
        <charset val="238"/>
      </rPr>
      <t xml:space="preserve">Ø16 </t>
    </r>
    <r>
      <rPr>
        <sz val="11"/>
        <rFont val="Calibri"/>
        <family val="2"/>
        <charset val="238"/>
        <scheme val="minor"/>
      </rPr>
      <t xml:space="preserve"> B500B (Sidrenje u zidove)</t>
    </r>
  </si>
  <si>
    <t xml:space="preserve">Dobava i ugradnja vijaka za sprezanje tlačne ploče s drvenim grednicima </t>
  </si>
  <si>
    <r>
      <t xml:space="preserve">Sidriti vijcima za sprezanje </t>
    </r>
    <r>
      <rPr>
        <sz val="11"/>
        <rFont val="Calibri"/>
        <family val="2"/>
        <charset val="238"/>
      </rPr>
      <t>Ø6</t>
    </r>
  </si>
  <si>
    <t xml:space="preserve">Vijke za sidrenje postavljati pod kutem od 45° i 135° u odnosu na drvenu gredu </t>
  </si>
  <si>
    <t xml:space="preserve">Vijci za sidrenje ugrađuju se na pravilnom razmaku od 15 cm </t>
  </si>
  <si>
    <r>
      <t>Obračun se vrši po komadu/ m</t>
    </r>
    <r>
      <rPr>
        <sz val="11"/>
        <rFont val="Calibri"/>
        <family val="2"/>
        <charset val="238"/>
      </rPr>
      <t>'</t>
    </r>
    <r>
      <rPr>
        <sz val="11"/>
        <rFont val="Calibri"/>
        <family val="2"/>
        <charset val="238"/>
        <scheme val="minor"/>
      </rPr>
      <t xml:space="preserve"> grednika </t>
    </r>
  </si>
  <si>
    <r>
      <t>kom/m</t>
    </r>
    <r>
      <rPr>
        <sz val="10"/>
        <color theme="1"/>
        <rFont val="Calibri"/>
        <family val="2"/>
        <charset val="238"/>
      </rPr>
      <t xml:space="preserve">' grednika </t>
    </r>
  </si>
  <si>
    <t>Dobava materijala i betoniranje AB serklaža zabatnih zidova</t>
  </si>
  <si>
    <t>Beton C25/30 (2500 kg/m3), razred izloženosti XC1, kakvoća čelika za armiranje B500, maksimalno zrno agregata do 16mm.</t>
  </si>
  <si>
    <t>U cijenu stavke uključiti beton, sav potreban glavni i pomoćni materijal, rad i transporte, sve do potpune gotovosti, uključivo i njegu betona.</t>
  </si>
  <si>
    <t xml:space="preserve">Dobava, savijanje i montaža armature za AB serklaže zabatnih zidova </t>
  </si>
  <si>
    <t>Serklaž se konstruktivno veže s postojećim zidom od  opeke. Veza s vertikalnim šipkama Ø14mm na uzdužnom razmaku 30cm.</t>
  </si>
  <si>
    <t>Obračun se vrši po kg armaturnih šipki B500B</t>
  </si>
  <si>
    <t xml:space="preserve">BETONSKI RADOVI UKUPNO </t>
  </si>
  <si>
    <t>V.</t>
  </si>
  <si>
    <t>ČELIČNA KONSTRUKCIJA</t>
  </si>
  <si>
    <t>Opći uvjeti</t>
  </si>
  <si>
    <t>Površina čelika mora biti suha, nemasna te s nje odstranjeni svi nenosivi slojevi i hrđa.</t>
  </si>
  <si>
    <r>
      <t>Temperatura podloge treba biti najmanje 3</t>
    </r>
    <r>
      <rPr>
        <sz val="12"/>
        <color theme="1"/>
        <rFont val="Calibri"/>
        <family val="2"/>
        <charset val="238"/>
      </rPr>
      <t>̊</t>
    </r>
    <r>
      <rPr>
        <sz val="12"/>
        <color theme="1"/>
        <rFont val="Calibri"/>
        <family val="2"/>
        <charset val="238"/>
        <scheme val="minor"/>
      </rPr>
      <t xml:space="preserve"> C iznad točke rosišta.</t>
    </r>
  </si>
  <si>
    <t>Dobava i ugradja čeličnih pločica za povezivanje AB tlačne ploče s veznom gredom</t>
  </si>
  <si>
    <t>Dobava i ugradnja čeličnih pločica dimenzija 150x200x5 mm</t>
  </si>
  <si>
    <t xml:space="preserve">Čelične pločice se na armaturne šipke povezuju zavarivanjem </t>
  </si>
  <si>
    <t xml:space="preserve">Povezivanje čeličnih pločica vrši se preko navojne šipke M16 </t>
  </si>
  <si>
    <t>Dobava i ugradnja navojnih šipki za povezivanje pločica za povezivanje vezne grede i AB tlačne ploče</t>
  </si>
  <si>
    <t xml:space="preserve">Dobava i ugradnja navojnih šipki M16 </t>
  </si>
  <si>
    <t xml:space="preserve">Duljina pojedinačne šipke je 25 cm </t>
  </si>
  <si>
    <t>Obračun se vrši po m</t>
  </si>
  <si>
    <t xml:space="preserve">Povezivanje rubnih rogova sa zabatnim zidom </t>
  </si>
  <si>
    <r>
      <t xml:space="preserve">Povezivanje rubnih rogova sa zabatnim zidovim avrši se preko sidrene pločice 100/150/5 mm i sidrene šipke </t>
    </r>
    <r>
      <rPr>
        <sz val="11"/>
        <rFont val="Calibri"/>
        <family val="2"/>
        <charset val="238"/>
      </rPr>
      <t>Ø</t>
    </r>
    <r>
      <rPr>
        <sz val="9.35"/>
        <rFont val="Calibri"/>
        <family val="2"/>
        <charset val="238"/>
      </rPr>
      <t xml:space="preserve"> 12 sa navojem </t>
    </r>
  </si>
  <si>
    <t>Šipka se sidri u zid 2/3 širine zida.</t>
  </si>
  <si>
    <t>a) Nabava i ugradnja sidrenih pločica 100/150/5mm</t>
  </si>
  <si>
    <r>
      <t xml:space="preserve">b) nabava i ugradnja sidrenih šipki </t>
    </r>
    <r>
      <rPr>
        <sz val="11"/>
        <rFont val="Calibri"/>
        <family val="2"/>
        <charset val="238"/>
      </rPr>
      <t>Ø</t>
    </r>
    <r>
      <rPr>
        <sz val="11"/>
        <rFont val="Calibri"/>
        <family val="2"/>
        <charset val="238"/>
        <scheme val="minor"/>
      </rPr>
      <t xml:space="preserve"> 12</t>
    </r>
  </si>
  <si>
    <t>Sidrenje nadzidnice u ziđe</t>
  </si>
  <si>
    <r>
      <t xml:space="preserve">Nabava i ugradnja sidrenih šipki </t>
    </r>
    <r>
      <rPr>
        <sz val="11"/>
        <color theme="1"/>
        <rFont val="Calibri"/>
        <family val="2"/>
        <charset val="238"/>
      </rPr>
      <t>Ø</t>
    </r>
    <r>
      <rPr>
        <sz val="11"/>
        <color theme="1"/>
        <rFont val="Calibri"/>
        <family val="2"/>
        <charset val="238"/>
        <scheme val="minor"/>
      </rPr>
      <t xml:space="preserve"> 16 za sidrenje nadzidnice u ziđe.</t>
    </r>
  </si>
  <si>
    <t>Sidrenje vršiti 25 cm u zidani zid svakih 80 cm.</t>
  </si>
  <si>
    <t>Vrh sidrene šipke pritegnuti maticom.</t>
  </si>
  <si>
    <t>Dužina šipke za nadzidnice 14/18 cm je 45 cm.</t>
  </si>
  <si>
    <t>Obračun po m</t>
  </si>
  <si>
    <t xml:space="preserve">Premazivanje čeličnih profila balkona antikorozivnom zaštitom </t>
  </si>
  <si>
    <t>Premazivanje čeličnih profila  balkona prethodno očiščenih od betona (stavka Demontaža i rušenje) antikorozivnom zaštitom.</t>
  </si>
  <si>
    <t xml:space="preserve">Premazivanje se vrši u 1-2 sloja. Po potrebi se može razrijediti razrijeđivačem </t>
  </si>
  <si>
    <t>Nanošenje se vrši kistom ili valjkom.</t>
  </si>
  <si>
    <t>Stavka obuhvaća dobavu i premazivanje AKZ .</t>
  </si>
  <si>
    <t xml:space="preserve">Sva potrebna podupiranja i radna skela uključeni u cijenu stavke.   </t>
  </si>
  <si>
    <t xml:space="preserve">ČELIČNA KONSTRUKCIJA UKUPNO </t>
  </si>
  <si>
    <t>VI.</t>
  </si>
  <si>
    <t xml:space="preserve">ZIDARSKI RADOVI </t>
  </si>
  <si>
    <t>Izvedba novih zabatnih zidova šupljom blok opekom u debljini 25 cm (γ &lt; 800 kg/m3).</t>
  </si>
  <si>
    <t>Novi zabatni zidovi izvodi se šupljom blok opekom debljine 25 cm, a prema definiciji iz projekta pojačanja. Vanjsko lice zida poravnava se s vanjskom stranom zabatnog zida donjih katova, uz postavljanje lica novih blokova opeke u ravninu lica blokova opeke nižeg kata s vanjske strane objekta, tako da se ostavi prostora za izvedbu sloja žbuke jednake debljine i u ravnini s postojećom žbukom na katu niže.Vezno sredstvo zidanja je vapneno cementni mort.</t>
  </si>
  <si>
    <t>Stavka obuhvaća dobavu i ugradnju šuplje opeke, vapneno cementnog morta za zidanje, kao i spravljanje i ugradnja vapneno cementnog morta i opeke M-10 (projektirani mort za zidanje opće namjene). U stavci je obuhvaćen sav rad, materijal, alati i strojevi potrebni za potpuno dovršenje stavke kao i svi ostali radovi nužni za potpunu izvedbu opisanog zabatnog zida.</t>
  </si>
  <si>
    <t>VII.</t>
  </si>
  <si>
    <t xml:space="preserve">ZIDARSKI RADOVI UKUPNO </t>
  </si>
  <si>
    <t xml:space="preserve">ZAVRŠNI ZIDARSKI RADOVI </t>
  </si>
  <si>
    <t>Žbukanje se izvodi na dobro očiščenoj, otprašenoj vodom ispranoj podlozi. radove žbukanja izvoditi u povoljnim vremenskim uvjetima, uz odgovarajuće osiguranje i zaštitu svježe ožbukanih površina od štetnog utjecaja djelovanja sunca i oborina. Prije samog pristupa žbukanju, površinu zida potrebno je dobro navlažiti.</t>
  </si>
  <si>
    <t xml:space="preserve">Unutarnja žbukanja zidova </t>
  </si>
  <si>
    <t>Rad se izvodi na svim zidovima na kojima su prethodno izvođena ojačanja injektiranjem ili FRCM sustavom.</t>
  </si>
  <si>
    <t>Prvo se izvodi priprema podloge gletanjem s cementno vapnenom masom za vanjsko i unutarnje gletanje, brušenje i otprašivanje do stupnja ravnosti K(Q)4.</t>
  </si>
  <si>
    <t>Na tako pripremljenoj površini izvodi se ručno žbukanje zidova od opeke, jednim slojem vapneno-cementne žbuke u debljini 1,5cm. Površina filcana-krajcana i filcana struktura do 1mm.</t>
  </si>
  <si>
    <t>U stavku uključeno jednostruko bandažiranje rabitz pletivom cijele površine te dobava i ugradba profila za ojačanje žbuke na uglovima i rubovima, kutnih vodilica, vrsta uglovnih profila, nevidljivi rub.</t>
  </si>
  <si>
    <t>Ukupna debljina sloja cca 4cm, potrebo je novi nanos žbuke poravanti s okolnom postojećom žbukom, te pregletati i bandažirati spoj.</t>
  </si>
  <si>
    <t>Unutarnja žbukanja stropova</t>
  </si>
  <si>
    <t>Rad se izvodi na svim stropovia na kojima su prethodno izvođena ojačanja podaskanjem u 2 smjera.</t>
  </si>
  <si>
    <t>Na tako pripremljenoj površini izvodi se ručno žbukanje, jednim slojem vapneno-cementne žbuke u debljini 1,5cm. Površina filcana-krajcana i filcana struktura do 1mm.</t>
  </si>
  <si>
    <t>VIII.</t>
  </si>
  <si>
    <t xml:space="preserve">ZAVRŠNI ZIDARSKI RADOVI UKUPNO </t>
  </si>
  <si>
    <t xml:space="preserve">FASADERSKI RADOVI </t>
  </si>
  <si>
    <t>U jediničnu cijenu uključen sav odvoz materijala dobivenog obijanja tijekom izvođenja rada i otpada nastalog tijekom rada na gradsku deponiju  uključivo utovar, prijevoz i istovar te višekratno (tjedno i dnevno) čišćenje objekta tijekom izvođenja radova, te završno grubo i fino čišćenje nakon završetka radova. Posebni se odvoz materijala ne obračunava.</t>
  </si>
  <si>
    <t>U jediničnu cijenu uključene sve potrebne skele, podupiranja, razupiranja i osiguranja te sve potrebne prilazne i radne rampe, njihova izrada i uklanjanje. Glavna fasadna skela obračunata je u poglavlju zidarski radovi.</t>
  </si>
  <si>
    <t>U jediničnu cijenu je uključeno korištenje svih potrebnih strojeva i alata potrebnih za izvršenje kompletnog rada te se potreban stroj ili alat u stavci posebno ne navodi.</t>
  </si>
  <si>
    <t>OBNOVA PROČELJA U VAPNENOJ TEHNICI</t>
  </si>
  <si>
    <t>Žbukanje pročelja izvodi se u dva sloja. Prvi osnovni sloj nabacuje se preko površine</t>
  </si>
  <si>
    <t>koja se obrađuje i ona mora biti čista, određene čvrstoće i dovoljno hrapava da bi se omogućila</t>
  </si>
  <si>
    <t>trajna veza osnovnog sloja za površinu koja se obrađuje, a završni sloj mora biti trajno vezan za</t>
  </si>
  <si>
    <t>podložni. Prije nanošenja osnovnog sloja sve eventualne žice (od oplate ili skele) odstraniti,</t>
  </si>
  <si>
    <t>kako bi se izbjeglo prenošenje korozije na završni sloj, a samim tim i mrlje na pročelju.</t>
  </si>
  <si>
    <t>Sve izvedene površine moraju biti potpuno ravne i glatke, vertikalne, gdje je potrebno</t>
  </si>
  <si>
    <t>horizontalne, kose ili oble. Profili i uglovi moraju imati oštre rubove, izrađene točno prema</t>
  </si>
  <si>
    <t>predviđenom obliku. Žbuka predviđena za izradu pročelja mora se sastojati od isprobanih</t>
  </si>
  <si>
    <t>primjesa i veziva jednoličnog zrna te na svjetlost postojane boje. Tvornička smjesa žbuke</t>
  </si>
  <si>
    <t>upotrijebit će se bez ikakve druge primjese osim vode. Količina, veličina i boja kamenih zrnaca</t>
  </si>
  <si>
    <t>birat će se prema potrebi. Odstupanje od vertikalnih i horizontalnih ravnina ne smije biti veće od</t>
  </si>
  <si>
    <t>1 cm na 10 m.</t>
  </si>
  <si>
    <t>Cjelokupan materijal za izradu pročelja mora biti u dovoljnim količinama donesen u</t>
  </si>
  <si>
    <t>neposrednu blizinu stručnog radnika za izradu pročeljne žbuke.</t>
  </si>
  <si>
    <t>Radovi se ne smiju izvoditi po lošem vremenu I temperaturi manjoj od + 3 C ili većoj od</t>
  </si>
  <si>
    <t>+35 C.</t>
  </si>
  <si>
    <t>Za vrijeme ljetnih žega treba radove štititi, a površinu njegovati. Rad nanošenja žbuke ne smije se obavljati na osunčanoj plohi niti za vjetrovita ili maglovita vremena a na skelu je potrebno obavezno postaviti zaslon protiv sunca i protiv kiše.</t>
  </si>
  <si>
    <t>Podloga na koju se nanosi žbuka je zid od opeke prethodno obložen FRCM oblogom.</t>
  </si>
  <si>
    <t xml:space="preserve">1.sloj </t>
  </si>
  <si>
    <t>Na podlogu se nanosi  vapneni špric 1:1 na osnovi prirodnog hidrauličnog vapna u svrhu stvaranja hrapave, ravnomjerno upojne podloge. Prekrivenost podloge 100%, minimalni period sušenja 3 dana.</t>
  </si>
  <si>
    <t>debljina nanosa 0,5cm</t>
  </si>
  <si>
    <t>2.sloj</t>
  </si>
  <si>
    <t>Na prethodno nanesen špric dolazi grubi donji sloj vapnene žbuke u omjeru čisto hidrauličko vapno: kvarcni pijesak frakcije 0-4mm</t>
  </si>
  <si>
    <t>u omjerima 1:3 + voda. Nanosi se u dva sloja debljine 10mm, između slojeva prethodno i naknadno navlažiti, razvući drvenom letvom. Vrijeme stajanja između slojeva žbuke: oko 1 dan (štititi od prebrzog isušivanja)</t>
  </si>
  <si>
    <t xml:space="preserve">debljina nanosa 2 cm. </t>
  </si>
  <si>
    <t>3.sloj</t>
  </si>
  <si>
    <t xml:space="preserve">čisto prirodno hidrauličko vapno : mješavina vapna i bijelog cementa : kvarcni pijesak frakcije 0-4mm, usitnjeni vapnenac oštrih bridova 2-8mm  </t>
  </si>
  <si>
    <t>u omjerima 1:0,5:1:2 + voda. Nanošenje u nekoliko slojeva, minimalno sušenje 1mm/dan. Potrebno je armiranje mrežicom od staklenih vlakana zbog debljnie sloja</t>
  </si>
  <si>
    <t xml:space="preserve">debljina nanosa 3 cm. </t>
  </si>
  <si>
    <t xml:space="preserve">Žbuka se „pod žlicu“. </t>
  </si>
  <si>
    <t xml:space="preserve">Za miješanje svih slojeva žbuke koristi se prirodno hidrauličko vapno (NHL sukladno EN 459-1). </t>
  </si>
  <si>
    <t>Alternativno se za obnovu može primijeniti industrijski spravljena vapnena žbuka s pretežnim udjelom vapna, poput RoFIX tras vapnenog sustava.</t>
  </si>
  <si>
    <t>Kontrola kvalitete: vrši se viskom i libelom. Prijanjanje temeljnog sloja za konstrukciju</t>
  </si>
  <si>
    <t>provjerava se kucanjem čeličnom šipkom. Ako se čuje tupi zvuk, takva se mjesta obilježavaju,</t>
  </si>
  <si>
    <t>skidaju i popravljaju.</t>
  </si>
  <si>
    <t>Ne smiju se pojaviti pukotine, već je dopuštena samo pojava naprslina. Sve površine</t>
  </si>
  <si>
    <t>moraju biti ujednačenog tona i strukture te bez uočljivih radnih nastavaka. Ovim troškovnikom</t>
  </si>
  <si>
    <t>obuhvaćena je izrada: podložnog šprica, temeljnog sloja, završnog sloja te izrada onih elemenata pročelja koji se izvode izvlačenjem šablonom (kao i izrada i demontaža šablona).</t>
  </si>
  <si>
    <t>Žbukanje pročelja</t>
  </si>
  <si>
    <t xml:space="preserve">Dobava materijala i spravljanje žbuke, te žbukanje pročelja od sokla do vijenca (uključivo zabatni zidovi), s tri sloja prehodno opisana u uvodnom opisu „Obnova pročelja u vapnenoj tehnici“. </t>
  </si>
  <si>
    <t>Ukupna debljina sloja 5,5cm.</t>
  </si>
  <si>
    <t>Završni sloj žbuke se izvodi kao žbukana rustika, u svemu prema postojećem stanju te nacrtima, na način da se prije žbukanja montiraju aluminijske ili drvene razdjelnice na mjestu buduće fuge. Po stvrdnjavanju žbuke na razdjelnicu se montira „maska“ koja prekriva dio žbuke koji se neće kasnije štokati, te skida zajedno s razdjelnicama nakon štokanja. Razdjelnice se postavljaju otprilike na svakih 50 cm po visini (prema projektu).</t>
  </si>
  <si>
    <t>Obračun po m2 žbukane plohe.</t>
  </si>
  <si>
    <t>Stambena zgrada u ulici kralja Držislava 12</t>
  </si>
  <si>
    <t>10000 Zagreb</t>
  </si>
  <si>
    <t>REKAPITULACIJA</t>
  </si>
  <si>
    <t>Radovi</t>
  </si>
  <si>
    <t>Valuta</t>
  </si>
  <si>
    <t>Iznos</t>
  </si>
  <si>
    <t xml:space="preserve">BETONSKI RADOVI </t>
  </si>
  <si>
    <t xml:space="preserve">ARMIRAČKI RADOVI </t>
  </si>
  <si>
    <t xml:space="preserve">           SVEUKUPNO </t>
  </si>
  <si>
    <t>PDV</t>
  </si>
  <si>
    <t>UKUPNO S PDV-om</t>
  </si>
  <si>
    <t>€</t>
  </si>
  <si>
    <t>FASADERSKI RADOVI UKUPNO</t>
  </si>
  <si>
    <t>Ukupno</t>
  </si>
  <si>
    <t>Obračun po m2 razvijene površine krova</t>
  </si>
  <si>
    <t>Stavka obuhvaća  i  sav rad, materijal i transport, odnosno sve pripremno-završne radove kao i sve prijenose materijala dobivenog rušenjem i demontažom, odvoz na odgovarajuće reciklažno dvorište. Uključivo i sva potrebna pomagala pri radu (skela i sl.).</t>
  </si>
  <si>
    <t>Rad se treba obavljati pažljivo  - posebnu pozornost treba obratiti zaštiti građevine od eventualnog nekontroliranog pada dijelova koji se ruše, ali i drugih mogućih oštećenja konstrukcija koje se zadržavaju, a u kontaku su sa konstrukcijom koja se uklanja.</t>
  </si>
  <si>
    <t>Stavkom je uključena razgradnja svih slojeva  pokrova i uključujući daščanu oplatu od drvenih letava debljine 2,5cm.</t>
  </si>
  <si>
    <t>Biber crijep položen je na letve, postavljene na daščanu oplatu prekrivenu HI, sve pričvršćeno na rogove odnosno konstrukciju krova.</t>
  </si>
  <si>
    <t>Razgradnja i uklanjanje pokrova iz biber crijepa i daščane obloge krova</t>
  </si>
  <si>
    <t>STAMBENA ZGRADA</t>
  </si>
  <si>
    <t>Građevina i lokacija građevine:</t>
  </si>
  <si>
    <t>PROJEKT KONSTRUKCIJSKE OBNOVE STAMBENE ZGRADE</t>
  </si>
  <si>
    <t>Naziv projekta:</t>
  </si>
  <si>
    <t>SUVLASNICI STAMBENE ZGRADE</t>
  </si>
  <si>
    <t>Investitor:</t>
  </si>
  <si>
    <t>G. Hrastovac 147, Hrv. Kostajnica 44430</t>
  </si>
  <si>
    <t xml:space="preserve">OIB: 48127569827     </t>
  </si>
  <si>
    <t>OIB: 03744272526</t>
  </si>
  <si>
    <t xml:space="preserve">URED OVLAŠTENOG INŽENJERA </t>
  </si>
  <si>
    <t>Izvoditelj radova:</t>
  </si>
  <si>
    <t>KONIKO GRADNJA d.o.o.</t>
  </si>
  <si>
    <t>U Zagrebu, 04/2024.</t>
  </si>
  <si>
    <t>Ultra studio d.o.o.</t>
  </si>
  <si>
    <t>OIB: 19274387099</t>
  </si>
  <si>
    <t>Pantovčak 27, 10 000 Zagreb</t>
  </si>
  <si>
    <t>Kralja Držislava 12, 10 000 Zagreb</t>
  </si>
  <si>
    <t>Troškovnik "Konstrukcijska obnova poslije potresa u Zagrebu"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</si>
</sst>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4" formatCode="_-* #,##0.00\ &quot;kn&quot;_-;\-* #,##0.00\ &quot;kn&quot;_-;_-* &quot;-&quot;??\ &quot;kn&quot;_-;_-@_-"/>
    <numFmt numFmtId="43" formatCode="_-* #,##0.00_-;\-* #,##0.00_-;_-* &quot;-&quot;??_-;_-@_-"/>
    <numFmt numFmtId="164" formatCode="&quot;$&quot;#,##0_);\(&quot;$&quot;#,##0\)"/>
    <numFmt numFmtId="165" formatCode="_(&quot;$&quot;* #,##0.00_);_(&quot;$&quot;* \(#,##0.00\);_(&quot;$&quot;* &quot;-&quot;??_);_(@_)"/>
    <numFmt numFmtId="166" formatCode="_-* #,##0\ _k_n_-;\-* #,##0\ _k_n_-;_-* &quot;-&quot;??\ _k_n_-;_-@_-"/>
    <numFmt numFmtId="167" formatCode="General_)"/>
    <numFmt numFmtId="168" formatCode="#,##0.00\ [$kn-41A]"/>
    <numFmt numFmtId="169" formatCode="_-&quot;£&quot;* #,##0.00_-;\-&quot;£&quot;* #,##0.00_-;_-&quot;£&quot;* &quot;-&quot;??_-;_-@_-"/>
    <numFmt numFmtId="170" formatCode="_-* #,##0.00\ _k_n_-;\-* #,##0.00\ _k_n_-;_-* &quot;-&quot;??\ _k_n_-;_-@_-"/>
    <numFmt numFmtId="171" formatCode="_-* #,##0\ _$_-;\-* #,##0\ _$_-;_-* &quot;-&quot;\ _$_-;_-@_-"/>
    <numFmt numFmtId="172" formatCode="_-* #,##0.00\ [$€-1]_-;\-* #,##0.00\ [$€-1]_-;_-* &quot;-&quot;??\ [$€-1]_-"/>
    <numFmt numFmtId="173" formatCode="_-* #,##0.00&quot; kn&quot;_-;\-* #,##0.00&quot; kn&quot;_-;_-* \-??&quot; kn&quot;_-;_-@_-"/>
    <numFmt numFmtId="174" formatCode="&quot;Yes&quot;;&quot;Yes&quot;;&quot;No&quot;"/>
    <numFmt numFmtId="175" formatCode="#,##0.00_ ;\-#,##0.00,"/>
    <numFmt numFmtId="176" formatCode="@\ &quot;*&quot;"/>
    <numFmt numFmtId="177" formatCode="#,##0.00&quot;      &quot;;\-#,##0.00&quot;      &quot;;&quot; -&quot;#&quot;      &quot;;@\ "/>
    <numFmt numFmtId="178" formatCode="_-* #,##0.00\ _k_n_-;\-* #,##0.00\ _k_n_-;_-* \-??\ _k_n_-;_-@_-"/>
    <numFmt numFmtId="179" formatCode="&quot;kn&quot;\ #,##0_);[Red]\(&quot;kn&quot;\ #,##0\)"/>
    <numFmt numFmtId="180" formatCode="_(&quot;kn&quot;\ * #,##0.00_);_(&quot;kn&quot;\ * \(#,##0.00\);_(&quot;kn&quot;\ * &quot;-&quot;??_);_(@_)"/>
    <numFmt numFmtId="181" formatCode="#&quot;.&quot;"/>
    <numFmt numFmtId="182" formatCode="_-&quot;kn&quot;\ * #,##0.00_-;\-&quot;kn&quot;\ * #,##0.00_-;_-&quot;kn&quot;\ * &quot;-&quot;??_-;_-@_-"/>
    <numFmt numFmtId="183" formatCode="[$€-2]\ #,##0"/>
    <numFmt numFmtId="184" formatCode="_(* #,##0.00_);_(* \(#,##0.00\);_(* \-??_);_(@_)"/>
    <numFmt numFmtId="185" formatCode="_-[$€-2]\ * #,##0.00_-;\-[$€-2]\ * #,##0.00_-;_-[$€-2]\ * &quot;-&quot;??_-"/>
    <numFmt numFmtId="186" formatCode="_-[$€-2]\ * #,##0.00_-;\-[$€-2]\ * #,##0.00_-;_-[$€-2]\ * \-??_-"/>
    <numFmt numFmtId="187" formatCode="_-* #,##0.00\ [$€-1]_-;\-* #,##0.00\ [$€-1]_-;_-* &quot;-&quot;??\ [$€-1]_-;_-@_-"/>
    <numFmt numFmtId="188" formatCode="_-* #,##0.00\ [$€-1]_-;\-* #,##0.00\ [$€-1]_-;_-* \-??\ [$€-1]_-;_-@_-"/>
    <numFmt numFmtId="189" formatCode="_-* #,##0.00\ [$€-41A]_-;\-* #,##0.00\ [$€-41A]_-;_-* &quot;-&quot;??\ [$€-41A]_-;_-@_-"/>
    <numFmt numFmtId="190" formatCode="_-* #,##0_-;\-* #,##0_-;_-* &quot;-&quot;??_-;_-@_-"/>
  </numFmts>
  <fonts count="151">
    <font>
      <sz val="11"/>
      <color theme="1"/>
      <name val="Calibri"/>
      <family val="2"/>
      <charset val="238"/>
      <scheme val="minor"/>
    </font>
    <font>
      <sz val="11"/>
      <color theme="1"/>
      <name val="Calibri"/>
      <family val="2"/>
      <charset val="238"/>
      <scheme val="minor"/>
    </font>
    <font>
      <b/>
      <sz val="12"/>
      <color theme="1"/>
      <name val="Calibri"/>
      <family val="2"/>
      <charset val="238"/>
      <scheme val="minor"/>
    </font>
    <font>
      <sz val="12"/>
      <name val="Helv"/>
    </font>
    <font>
      <b/>
      <sz val="10"/>
      <name val="Arial"/>
      <family val="2"/>
    </font>
    <font>
      <sz val="10"/>
      <name val="Arial"/>
      <family val="2"/>
    </font>
    <font>
      <sz val="11"/>
      <color indexed="8"/>
      <name val="Helvetica Neue"/>
    </font>
    <font>
      <sz val="11"/>
      <name val="Calibri"/>
      <family val="2"/>
      <charset val="238"/>
      <scheme val="minor"/>
    </font>
    <font>
      <sz val="10"/>
      <name val="Calibri"/>
      <family val="2"/>
      <charset val="238"/>
      <scheme val="minor"/>
    </font>
    <font>
      <u/>
      <sz val="11"/>
      <color theme="1"/>
      <name val="Calibri"/>
      <family val="2"/>
      <charset val="238"/>
      <scheme val="minor"/>
    </font>
    <font>
      <b/>
      <sz val="11"/>
      <color theme="1"/>
      <name val="Calibri"/>
      <family val="2"/>
      <charset val="238"/>
      <scheme val="minor"/>
    </font>
    <font>
      <sz val="11"/>
      <color theme="1"/>
      <name val="Calibri"/>
      <family val="2"/>
      <scheme val="minor"/>
    </font>
    <font>
      <vertAlign val="superscript"/>
      <sz val="11"/>
      <color theme="1"/>
      <name val="Calibri"/>
      <family val="2"/>
      <charset val="238"/>
      <scheme val="minor"/>
    </font>
    <font>
      <sz val="12"/>
      <color theme="1"/>
      <name val="Calibri"/>
      <family val="2"/>
      <charset val="238"/>
      <scheme val="minor"/>
    </font>
    <font>
      <b/>
      <sz val="12"/>
      <name val="Calibri"/>
      <family val="2"/>
      <charset val="238"/>
      <scheme val="minor"/>
    </font>
    <font>
      <sz val="9"/>
      <name val="Arial"/>
      <family val="2"/>
      <charset val="238"/>
    </font>
    <font>
      <vertAlign val="superscript"/>
      <sz val="10"/>
      <name val="Arial"/>
      <family val="2"/>
      <charset val="238"/>
    </font>
    <font>
      <vertAlign val="superscript"/>
      <sz val="11"/>
      <name val="Calibri"/>
      <family val="2"/>
      <charset val="238"/>
      <scheme val="minor"/>
    </font>
    <font>
      <sz val="11"/>
      <name val="Calibri"/>
      <family val="2"/>
      <charset val="238"/>
    </font>
    <font>
      <sz val="10"/>
      <color theme="1"/>
      <name val="Calibri"/>
      <family val="2"/>
      <charset val="238"/>
      <scheme val="minor"/>
    </font>
    <font>
      <sz val="10"/>
      <color theme="1"/>
      <name val="Calibri"/>
      <family val="2"/>
      <charset val="238"/>
    </font>
    <font>
      <sz val="12"/>
      <color theme="1"/>
      <name val="Calibri"/>
      <family val="2"/>
      <charset val="238"/>
    </font>
    <font>
      <sz val="9.35"/>
      <name val="Calibri"/>
      <family val="2"/>
      <charset val="238"/>
    </font>
    <font>
      <sz val="11"/>
      <color theme="1"/>
      <name val="Calibri"/>
      <family val="2"/>
      <charset val="238"/>
    </font>
    <font>
      <sz val="9"/>
      <color indexed="8"/>
      <name val="Arial"/>
      <family val="2"/>
      <charset val="238"/>
    </font>
    <font>
      <b/>
      <sz val="14"/>
      <color theme="1"/>
      <name val="Calibri"/>
      <family val="2"/>
      <charset val="238"/>
      <scheme val="minor"/>
    </font>
    <font>
      <sz val="9"/>
      <color theme="1"/>
      <name val="Arial"/>
      <family val="2"/>
      <charset val="238"/>
    </font>
    <font>
      <b/>
      <sz val="10"/>
      <name val="Arial"/>
      <family val="2"/>
      <charset val="238"/>
    </font>
    <font>
      <sz val="10"/>
      <color indexed="8"/>
      <name val="Arial"/>
      <family val="2"/>
      <charset val="238"/>
    </font>
    <font>
      <sz val="11"/>
      <color indexed="8"/>
      <name val="Calibri"/>
      <family val="2"/>
      <charset val="238"/>
    </font>
    <font>
      <sz val="12"/>
      <color indexed="8"/>
      <name val="Helv"/>
    </font>
    <font>
      <sz val="11"/>
      <color indexed="9"/>
      <name val="Calibri"/>
      <family val="2"/>
      <charset val="238"/>
    </font>
    <font>
      <sz val="11"/>
      <color indexed="10"/>
      <name val="Calibri"/>
      <family val="2"/>
      <charset val="238"/>
    </font>
    <font>
      <sz val="10"/>
      <color indexed="8"/>
      <name val="Arial CE"/>
      <charset val="238"/>
    </font>
    <font>
      <sz val="12"/>
      <color indexed="8"/>
      <name val="Arial"/>
      <family val="2"/>
      <charset val="238"/>
    </font>
    <font>
      <sz val="10"/>
      <color indexed="8"/>
      <name val="Helv"/>
    </font>
    <font>
      <u/>
      <sz val="8"/>
      <color indexed="20"/>
      <name val="Arial"/>
      <family val="2"/>
      <charset val="238"/>
    </font>
    <font>
      <b/>
      <sz val="11"/>
      <color indexed="63"/>
      <name val="Calibri"/>
      <family val="2"/>
      <charset val="238"/>
    </font>
    <font>
      <b/>
      <sz val="18"/>
      <color indexed="56"/>
      <name val="Cambria"/>
      <family val="1"/>
      <charset val="238"/>
    </font>
    <font>
      <sz val="11"/>
      <color indexed="8"/>
      <name val="Arial CE"/>
      <charset val="238"/>
    </font>
    <font>
      <sz val="10"/>
      <color indexed="8"/>
      <name val="Times New Roman CE"/>
      <charset val="238"/>
    </font>
    <font>
      <sz val="12"/>
      <color indexed="8"/>
      <name val="Times New Roman CE"/>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58"/>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8"/>
      <color indexed="62"/>
      <name val="Cambria"/>
      <family val="1"/>
      <charset val="238"/>
    </font>
    <font>
      <b/>
      <sz val="11"/>
      <color indexed="8"/>
      <name val="Calibri"/>
      <family val="2"/>
      <charset val="238"/>
    </font>
    <font>
      <sz val="10"/>
      <name val="Arial"/>
      <family val="2"/>
      <charset val="238"/>
    </font>
    <font>
      <sz val="9"/>
      <name val="Tahoma"/>
      <family val="2"/>
      <charset val="238"/>
    </font>
    <font>
      <sz val="12"/>
      <name val="Arial CE"/>
      <charset val="238"/>
    </font>
    <font>
      <sz val="9"/>
      <color indexed="8"/>
      <name val="Tahoma"/>
      <family val="2"/>
      <charset val="238"/>
    </font>
    <font>
      <i/>
      <sz val="11"/>
      <color indexed="23"/>
      <name val="Calibri"/>
      <family val="2"/>
      <charset val="238"/>
    </font>
    <font>
      <sz val="11"/>
      <name val="Arial"/>
      <family val="2"/>
      <charset val="238"/>
    </font>
    <font>
      <sz val="11"/>
      <color indexed="17"/>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Helv"/>
      <charset val="204"/>
    </font>
    <font>
      <sz val="11"/>
      <name val="Arial CE"/>
      <charset val="238"/>
    </font>
    <font>
      <b/>
      <u/>
      <sz val="10"/>
      <name val="Arial"/>
      <family val="2"/>
    </font>
    <font>
      <sz val="12"/>
      <name val="HRHelvetica"/>
    </font>
    <font>
      <sz val="10"/>
      <name val="Helv"/>
      <charset val="238"/>
    </font>
    <font>
      <sz val="11"/>
      <color indexed="8"/>
      <name val="Calibri"/>
      <family val="2"/>
    </font>
    <font>
      <sz val="12"/>
      <name val="Arial"/>
      <family val="2"/>
      <charset val="238"/>
    </font>
    <font>
      <sz val="10"/>
      <name val="Arial CE"/>
      <family val="2"/>
      <charset val="238"/>
    </font>
    <font>
      <sz val="10"/>
      <color indexed="64"/>
      <name val="Arial"/>
      <family val="2"/>
    </font>
    <font>
      <sz val="10"/>
      <name val="Times New Roman CE"/>
      <family val="1"/>
      <charset val="238"/>
    </font>
    <font>
      <sz val="12"/>
      <name val="Times New Roman CE"/>
      <family val="1"/>
      <charset val="238"/>
    </font>
    <font>
      <sz val="10"/>
      <color indexed="8"/>
      <name val="Arial CE"/>
      <family val="2"/>
      <charset val="238"/>
    </font>
    <font>
      <sz val="12"/>
      <name val="Tms Rmn"/>
    </font>
    <font>
      <sz val="12"/>
      <name val="Times New Roman"/>
      <family val="1"/>
      <charset val="238"/>
    </font>
    <font>
      <b/>
      <sz val="18"/>
      <color indexed="62"/>
      <name val="Cambria"/>
      <family val="2"/>
      <charset val="238"/>
    </font>
    <font>
      <sz val="10"/>
      <name val="Helv"/>
    </font>
    <font>
      <sz val="10"/>
      <name val="MS Sans Serif"/>
      <family val="2"/>
      <charset val="238"/>
    </font>
    <font>
      <u/>
      <sz val="10"/>
      <color indexed="12"/>
      <name val="Arial"/>
      <family val="2"/>
      <charset val="238"/>
    </font>
    <font>
      <sz val="11"/>
      <name val="Arial"/>
      <family val="2"/>
    </font>
    <font>
      <sz val="10"/>
      <name val="CRO_Bookman-Normal"/>
      <charset val="238"/>
    </font>
    <font>
      <b/>
      <sz val="11"/>
      <color indexed="10"/>
      <name val="Calibri"/>
      <family val="2"/>
      <charset val="238"/>
    </font>
    <font>
      <sz val="11"/>
      <color indexed="19"/>
      <name val="Calibri"/>
      <family val="2"/>
      <charset val="238"/>
    </font>
    <font>
      <b/>
      <sz val="11"/>
      <name val="Arial CE"/>
      <family val="2"/>
      <charset val="238"/>
    </font>
    <font>
      <sz val="11"/>
      <name val="Arial"/>
      <family val="1"/>
    </font>
    <font>
      <sz val="10"/>
      <color indexed="8"/>
      <name val="Arial"/>
      <family val="2"/>
    </font>
    <font>
      <b/>
      <i/>
      <sz val="8"/>
      <color theme="1"/>
      <name val="Verdana"/>
      <family val="2"/>
      <charset val="238"/>
    </font>
    <font>
      <sz val="9"/>
      <color theme="1"/>
      <name val="Tahoma"/>
      <family val="2"/>
    </font>
    <font>
      <sz val="10"/>
      <color theme="1"/>
      <name val="Arial"/>
      <family val="2"/>
      <charset val="238"/>
    </font>
    <font>
      <b/>
      <sz val="10"/>
      <color theme="1"/>
      <name val="Arial"/>
      <family val="2"/>
      <charset val="238"/>
    </font>
    <font>
      <sz val="10"/>
      <color rgb="FFFF0000"/>
      <name val="Arial"/>
      <family val="2"/>
      <charset val="238"/>
    </font>
    <font>
      <sz val="11"/>
      <color rgb="FF000000"/>
      <name val="Calibri"/>
      <family val="2"/>
      <charset val="1"/>
    </font>
    <font>
      <sz val="11"/>
      <color rgb="FF000000"/>
      <name val="Calibri"/>
      <family val="2"/>
      <charset val="238"/>
    </font>
    <font>
      <sz val="10"/>
      <color rgb="FF000000"/>
      <name val="Arial CE"/>
      <charset val="238"/>
    </font>
    <font>
      <sz val="12"/>
      <color theme="1"/>
      <name val="Calibri"/>
      <family val="2"/>
      <scheme val="minor"/>
    </font>
    <font>
      <sz val="11"/>
      <name val="Arial CE"/>
      <family val="2"/>
      <charset val="238"/>
    </font>
    <font>
      <sz val="12"/>
      <name val="CRO_Swiss_Light-Normal"/>
      <charset val="238"/>
    </font>
    <font>
      <sz val="11"/>
      <name val="Times New Roman"/>
      <family val="1"/>
      <charset val="238"/>
    </font>
    <font>
      <sz val="9"/>
      <name val="PF Din Text Cond Pro Light"/>
    </font>
    <font>
      <sz val="10"/>
      <color theme="0"/>
      <name val="Arial"/>
      <family val="2"/>
      <charset val="238"/>
    </font>
    <font>
      <sz val="11"/>
      <color indexed="9"/>
      <name val="Calibri"/>
      <family val="2"/>
    </font>
    <font>
      <sz val="10"/>
      <color rgb="FF9C0006"/>
      <name val="Arial"/>
      <family val="2"/>
      <charset val="238"/>
    </font>
    <font>
      <b/>
      <sz val="11"/>
      <color indexed="52"/>
      <name val="Calibri"/>
      <family val="2"/>
    </font>
    <font>
      <b/>
      <sz val="10"/>
      <color rgb="FFFA7D00"/>
      <name val="Arial"/>
      <family val="2"/>
      <charset val="238"/>
    </font>
    <font>
      <sz val="11"/>
      <color indexed="52"/>
      <name val="Calibri"/>
      <family val="2"/>
    </font>
    <font>
      <b/>
      <sz val="11"/>
      <color indexed="9"/>
      <name val="Calibri"/>
      <family val="2"/>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3F3F76"/>
      <name val="Arial"/>
      <family val="2"/>
      <charset val="238"/>
    </font>
    <font>
      <sz val="10"/>
      <name val="Times New Roman CE"/>
      <family val="1"/>
    </font>
    <font>
      <sz val="12"/>
      <name val="Times New Roman CE"/>
      <family val="1"/>
    </font>
    <font>
      <sz val="10"/>
      <color rgb="FFFA7D00"/>
      <name val="Arial"/>
      <family val="2"/>
      <charset val="238"/>
    </font>
    <font>
      <sz val="10"/>
      <color rgb="FF9C6500"/>
      <name val="Arial"/>
      <family val="2"/>
      <charset val="238"/>
    </font>
    <font>
      <sz val="11"/>
      <color indexed="60"/>
      <name val="Calibri"/>
      <family val="2"/>
    </font>
    <font>
      <sz val="9"/>
      <name val="Geneva"/>
      <family val="2"/>
    </font>
    <font>
      <sz val="9"/>
      <name val="Arial CE"/>
      <family val="2"/>
      <charset val="238"/>
    </font>
    <font>
      <b/>
      <sz val="10"/>
      <color rgb="FF3F3F3F"/>
      <name val="Arial"/>
      <family val="2"/>
      <charset val="238"/>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0"/>
      <name val="Courier"/>
      <family val="3"/>
    </font>
    <font>
      <b/>
      <sz val="12"/>
      <color indexed="8"/>
      <name val="Century Gothic"/>
      <family val="2"/>
      <charset val="238"/>
    </font>
    <font>
      <sz val="6.8"/>
      <color indexed="8"/>
      <name val="Arial Unicode MS"/>
      <family val="2"/>
      <charset val="238"/>
    </font>
    <font>
      <sz val="11"/>
      <color indexed="62"/>
      <name val="Calibri"/>
      <family val="2"/>
    </font>
    <font>
      <sz val="10"/>
      <color indexed="8"/>
      <name val="Century Gothic"/>
      <family val="2"/>
      <charset val="238"/>
    </font>
    <font>
      <sz val="10"/>
      <name val="Geometr706 Md BT"/>
      <charset val="238"/>
    </font>
    <font>
      <sz val="11"/>
      <name val="Times New Roman CE"/>
      <family val="1"/>
      <charset val="238"/>
    </font>
    <font>
      <sz val="11"/>
      <color theme="1"/>
      <name val="Arial"/>
      <family val="2"/>
      <charset val="238"/>
    </font>
    <font>
      <b/>
      <sz val="11"/>
      <color indexed="63"/>
      <name val="Calibri"/>
      <family val="2"/>
    </font>
    <font>
      <sz val="9"/>
      <name val="Geneva"/>
      <family val="2"/>
      <charset val="238"/>
    </font>
    <font>
      <sz val="10"/>
      <name val="Times New Roman CE"/>
      <charset val="238"/>
    </font>
    <font>
      <sz val="10"/>
      <color theme="1"/>
      <name val="Angradir"/>
    </font>
    <font>
      <b/>
      <sz val="10"/>
      <color indexed="8"/>
      <name val="Angradir"/>
    </font>
    <font>
      <sz val="10"/>
      <color indexed="8"/>
      <name val="Angradir"/>
    </font>
    <font>
      <b/>
      <sz val="10"/>
      <color theme="1"/>
      <name val="Angradir"/>
    </font>
    <font>
      <sz val="10"/>
      <color rgb="FF000000"/>
      <name val="Angradir"/>
    </font>
    <font>
      <b/>
      <sz val="10"/>
      <color indexed="8"/>
      <name val="Angradir"/>
      <charset val="238"/>
    </font>
  </fonts>
  <fills count="9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31"/>
      </patternFill>
    </fill>
    <fill>
      <patternFill patternType="solid">
        <fgColor indexed="9"/>
      </patternFill>
    </fill>
    <fill>
      <patternFill patternType="solid">
        <fgColor indexed="31"/>
        <bgColor indexed="64"/>
      </patternFill>
    </fill>
    <fill>
      <patternFill patternType="solid">
        <fgColor indexed="44"/>
      </patternFill>
    </fill>
    <fill>
      <patternFill patternType="solid">
        <fgColor indexed="45"/>
      </patternFill>
    </fill>
    <fill>
      <patternFill patternType="solid">
        <fgColor indexed="47"/>
      </patternFill>
    </fill>
    <fill>
      <patternFill patternType="solid">
        <fgColor indexed="45"/>
        <bgColor indexed="64"/>
      </patternFill>
    </fill>
    <fill>
      <patternFill patternType="solid">
        <fgColor indexed="29"/>
      </patternFill>
    </fill>
    <fill>
      <patternFill patternType="solid">
        <fgColor indexed="42"/>
      </patternFill>
    </fill>
    <fill>
      <patternFill patternType="solid">
        <fgColor indexed="26"/>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bgColor indexed="64"/>
      </patternFill>
    </fill>
    <fill>
      <patternFill patternType="solid">
        <fgColor indexed="65"/>
      </patternFill>
    </fill>
    <fill>
      <patternFill patternType="solid">
        <fgColor indexed="43"/>
      </patternFill>
    </fill>
    <fill>
      <patternFill patternType="solid">
        <fgColor indexed="22"/>
      </patternFill>
    </fill>
    <fill>
      <patternFill patternType="solid">
        <fgColor indexed="44"/>
        <bgColor indexed="64"/>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44"/>
        <bgColor indexed="31"/>
      </patternFill>
    </fill>
    <fill>
      <patternFill patternType="solid">
        <fgColor indexed="55"/>
      </patternFill>
    </fill>
    <fill>
      <patternFill patternType="solid">
        <fgColor indexed="30"/>
      </patternFill>
    </fill>
    <fill>
      <patternFill patternType="solid">
        <fgColor indexed="49"/>
      </patternFill>
    </fill>
    <fill>
      <patternFill patternType="solid">
        <fgColor indexed="30"/>
        <bgColor indexed="64"/>
      </patternFill>
    </fill>
    <fill>
      <patternFill patternType="solid">
        <fgColor indexed="53"/>
      </patternFill>
    </fill>
    <fill>
      <patternFill patternType="solid">
        <fgColor indexed="36"/>
      </patternFill>
    </fill>
    <fill>
      <patternFill patternType="solid">
        <fgColor indexed="36"/>
        <bgColor indexed="64"/>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56"/>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3"/>
        <bgColor indexed="64"/>
      </patternFill>
    </fill>
    <fill>
      <patternFill patternType="solid">
        <fgColor indexed="26"/>
        <bgColor indexed="9"/>
      </patternFill>
    </fill>
    <fill>
      <patternFill patternType="solid">
        <fgColor indexed="13"/>
      </patternFill>
    </fill>
    <fill>
      <patternFill patternType="solid">
        <fgColor indexed="22"/>
        <bgColor indexed="64"/>
      </patternFill>
    </fill>
    <fill>
      <patternFill patternType="solid">
        <fgColor indexed="55"/>
        <bgColor indexed="64"/>
      </patternFill>
    </fill>
    <fill>
      <patternFill patternType="solid">
        <fgColor indexed="42"/>
        <bgColor indexed="27"/>
      </patternFill>
    </fill>
    <fill>
      <patternFill patternType="solid">
        <fgColor indexed="22"/>
        <bgColor indexed="31"/>
      </patternFill>
    </fill>
    <fill>
      <patternFill patternType="solid">
        <fgColor indexed="19"/>
      </patternFill>
    </fill>
    <fill>
      <patternFill patternType="gray0625"/>
    </fill>
    <fill>
      <patternFill patternType="solid">
        <fgColor indexed="43"/>
        <bgColor indexed="64"/>
      </patternFill>
    </fill>
    <fill>
      <patternFill patternType="solid">
        <fgColor indexed="26"/>
        <bgColor indexed="64"/>
      </patternFill>
    </fill>
    <fill>
      <patternFill patternType="solid">
        <fgColor indexed="27"/>
        <bgColor indexed="41"/>
      </patternFill>
    </fill>
    <fill>
      <patternFill patternType="solid">
        <fgColor indexed="9"/>
        <bgColor indexed="26"/>
      </patternFill>
    </fill>
    <fill>
      <patternFill patternType="solid">
        <fgColor theme="5" tint="0.59999389629810485"/>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49"/>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10"/>
      </bottom>
      <diagonal/>
    </border>
    <border>
      <left/>
      <right/>
      <top style="hair">
        <color indexed="64"/>
      </top>
      <bottom style="hair">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right/>
      <top style="hair">
        <color indexed="8"/>
      </top>
      <bottom style="hair">
        <color indexed="8"/>
      </bottom>
      <diagonal/>
    </border>
    <border>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31">
    <xf numFmtId="0" fontId="0" fillId="0" borderId="0"/>
    <xf numFmtId="166" fontId="3" fillId="0" borderId="0"/>
    <xf numFmtId="0" fontId="6" fillId="0" borderId="0" applyNumberFormat="0" applyFill="0" applyBorder="0" applyProtection="0">
      <alignment vertical="top"/>
    </xf>
    <xf numFmtId="0" fontId="11" fillId="0" borderId="0"/>
    <xf numFmtId="0" fontId="59" fillId="0" borderId="0">
      <alignment horizontal="left" vertical="top" wrapText="1"/>
    </xf>
    <xf numFmtId="0" fontId="59" fillId="0" borderId="0">
      <alignment horizontal="left" vertical="top" wrapText="1"/>
    </xf>
    <xf numFmtId="0" fontId="65" fillId="0" borderId="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46" borderId="0" applyNumberFormat="0" applyBorder="0" applyAlignment="0" applyProtection="0"/>
    <xf numFmtId="0" fontId="29" fillId="39"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9" borderId="0" applyNumberFormat="0" applyBorder="0" applyAlignment="0" applyProtection="0"/>
    <xf numFmtId="0" fontId="29" fillId="43" borderId="0" applyNumberFormat="0" applyBorder="0" applyAlignment="0" applyProtection="0"/>
    <xf numFmtId="0" fontId="29" fillId="37"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47"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6" borderId="0" applyNumberFormat="0" applyBorder="0" applyAlignment="0" applyProtection="0"/>
    <xf numFmtId="0" fontId="29" fillId="45"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46" borderId="0" applyNumberFormat="0" applyBorder="0" applyAlignment="0" applyProtection="0"/>
    <xf numFmtId="0" fontId="29" fillId="38"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53" borderId="0" applyNumberFormat="0" applyBorder="0" applyAlignment="0" applyProtection="0"/>
    <xf numFmtId="0" fontId="1" fillId="27" borderId="0" applyNumberFormat="0" applyBorder="0" applyAlignment="0" applyProtection="0"/>
    <xf numFmtId="0" fontId="29" fillId="47" borderId="0" applyNumberFormat="0" applyBorder="0" applyAlignment="0" applyProtection="0"/>
    <xf numFmtId="0" fontId="29" fillId="57"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58" borderId="0" applyNumberFormat="0" applyBorder="0" applyAlignment="0" applyProtection="0"/>
    <xf numFmtId="0" fontId="29" fillId="43"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alignment vertical="top"/>
    </xf>
    <xf numFmtId="0" fontId="1" fillId="27" borderId="0" applyNumberFormat="0" applyBorder="0" applyAlignment="0" applyProtection="0"/>
    <xf numFmtId="0" fontId="1" fillId="27" borderId="0" applyNumberFormat="0" applyBorder="0" applyAlignment="0" applyProtection="0"/>
    <xf numFmtId="0" fontId="29" fillId="37" borderId="0" applyNumberFormat="0" applyBorder="0" applyAlignment="0" applyProtection="0">
      <alignment vertical="top"/>
    </xf>
    <xf numFmtId="0" fontId="29" fillId="37" borderId="0" applyNumberFormat="0" applyBorder="0" applyAlignment="0" applyProtection="0"/>
    <xf numFmtId="0" fontId="29" fillId="59"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47"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54" borderId="0" applyNumberFormat="0" applyBorder="0" applyAlignment="0" applyProtection="0"/>
    <xf numFmtId="0" fontId="31" fillId="64" borderId="0" applyNumberFormat="0" applyBorder="0" applyAlignment="0" applyProtection="0"/>
    <xf numFmtId="0" fontId="31" fillId="55" borderId="0" applyNumberFormat="0" applyBorder="0" applyAlignment="0" applyProtection="0"/>
    <xf numFmtId="0" fontId="31" fillId="51"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1" fillId="65" borderId="0" applyNumberFormat="0" applyBorder="0" applyAlignment="0" applyProtection="0"/>
    <xf numFmtId="0" fontId="31" fillId="52" borderId="0" applyNumberFormat="0" applyBorder="0" applyAlignment="0" applyProtection="0"/>
    <xf numFmtId="0" fontId="31" fillId="66" borderId="0" applyNumberFormat="0" applyBorder="0" applyAlignment="0" applyProtection="0"/>
    <xf numFmtId="0" fontId="31" fillId="38"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7" borderId="0" applyNumberFormat="0" applyBorder="0" applyAlignment="0" applyProtection="0"/>
    <xf numFmtId="0" fontId="31" fillId="47" borderId="0" applyNumberFormat="0" applyBorder="0" applyAlignment="0" applyProtection="0"/>
    <xf numFmtId="0" fontId="31" fillId="68" borderId="0" applyNumberFormat="0" applyBorder="0" applyAlignment="0" applyProtection="0"/>
    <xf numFmtId="0" fontId="31" fillId="39" borderId="0" applyNumberFormat="0" applyBorder="0" applyAlignment="0" applyProtection="0"/>
    <xf numFmtId="0" fontId="31" fillId="69" borderId="0" applyNumberFormat="0" applyBorder="0" applyAlignment="0" applyProtection="0"/>
    <xf numFmtId="0" fontId="31" fillId="41" borderId="0" applyNumberFormat="0" applyBorder="0" applyAlignment="0" applyProtection="0"/>
    <xf numFmtId="0" fontId="54" fillId="0" borderId="0"/>
    <xf numFmtId="0" fontId="31" fillId="70" borderId="0" applyNumberFormat="0" applyBorder="0" applyAlignment="0" applyProtection="0"/>
    <xf numFmtId="0" fontId="31" fillId="62" borderId="0" applyNumberFormat="0" applyBorder="0" applyAlignment="0" applyProtection="0"/>
    <xf numFmtId="0" fontId="31" fillId="71" borderId="0" applyNumberFormat="0" applyBorder="0" applyAlignment="0" applyProtection="0"/>
    <xf numFmtId="0" fontId="31" fillId="72" borderId="0" applyNumberFormat="0" applyBorder="0" applyAlignment="0" applyProtection="0"/>
    <xf numFmtId="0" fontId="31" fillId="73" borderId="0" applyNumberFormat="0" applyBorder="0" applyAlignment="0" applyProtection="0"/>
    <xf numFmtId="0" fontId="31" fillId="73" borderId="0" applyNumberFormat="0" applyBorder="0" applyAlignment="0" applyProtection="0"/>
    <xf numFmtId="0" fontId="31" fillId="74" borderId="0" applyNumberFormat="0" applyBorder="0" applyAlignment="0" applyProtection="0"/>
    <xf numFmtId="0" fontId="31" fillId="64" borderId="0" applyNumberFormat="0" applyBorder="0" applyAlignment="0" applyProtection="0"/>
    <xf numFmtId="0" fontId="31" fillId="75" borderId="0" applyNumberFormat="0" applyBorder="0" applyAlignment="0" applyProtection="0"/>
    <xf numFmtId="0" fontId="31" fillId="75" borderId="0" applyNumberFormat="0" applyBorder="0" applyAlignment="0" applyProtection="0"/>
    <xf numFmtId="0" fontId="31" fillId="76" borderId="0" applyNumberFormat="0" applyBorder="0" applyAlignment="0" applyProtection="0"/>
    <xf numFmtId="0" fontId="31" fillId="57" borderId="0" applyNumberFormat="0" applyBorder="0" applyAlignment="0" applyProtection="0"/>
    <xf numFmtId="0" fontId="31" fillId="65" borderId="0" applyNumberFormat="0" applyBorder="0" applyAlignment="0" applyProtection="0"/>
    <xf numFmtId="0" fontId="31" fillId="77" borderId="0" applyNumberFormat="0" applyBorder="0" applyAlignment="0" applyProtection="0"/>
    <xf numFmtId="0" fontId="31" fillId="66"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67" borderId="0" applyNumberFormat="0" applyBorder="0" applyAlignment="0" applyProtection="0"/>
    <xf numFmtId="0" fontId="31" fillId="64" borderId="0" applyNumberFormat="0" applyBorder="0" applyAlignment="0" applyProtection="0"/>
    <xf numFmtId="0" fontId="31" fillId="64" borderId="0" applyNumberFormat="0" applyBorder="0" applyAlignment="0" applyProtection="0"/>
    <xf numFmtId="0" fontId="31" fillId="78" borderId="0" applyNumberFormat="0" applyBorder="0" applyAlignment="0" applyProtection="0"/>
    <xf numFmtId="0" fontId="31" fillId="73"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40" borderId="0" applyNumberFormat="0" applyBorder="0" applyAlignment="0" applyProtection="0"/>
    <xf numFmtId="0" fontId="42" fillId="45" borderId="0" applyNumberFormat="0" applyBorder="0" applyAlignment="0" applyProtection="0"/>
    <xf numFmtId="0" fontId="36" fillId="0" borderId="0" applyNumberFormat="0" applyFill="0" applyBorder="0" applyAlignment="0" applyProtection="0">
      <alignment vertical="top"/>
      <protection locked="0"/>
    </xf>
    <xf numFmtId="0" fontId="54" fillId="79" borderId="45" applyNumberFormat="0" applyAlignment="0" applyProtection="0"/>
    <xf numFmtId="0" fontId="29" fillId="80" borderId="46" applyNumberFormat="0" applyFont="0" applyAlignment="0" applyProtection="0">
      <alignment vertical="top"/>
    </xf>
    <xf numFmtId="0" fontId="29" fillId="80" borderId="46" applyNumberFormat="0" applyFont="0" applyAlignment="0" applyProtection="0">
      <alignment vertical="top"/>
    </xf>
    <xf numFmtId="0" fontId="54" fillId="43" borderId="45" applyNumberFormat="0" applyFont="0" applyAlignment="0" applyProtection="0"/>
    <xf numFmtId="0" fontId="54" fillId="79" borderId="45" applyNumberFormat="0" applyAlignment="0" applyProtection="0"/>
    <xf numFmtId="0" fontId="29" fillId="80" borderId="46" applyNumberFormat="0" applyFont="0" applyAlignment="0" applyProtection="0">
      <alignment vertical="top"/>
    </xf>
    <xf numFmtId="0" fontId="29" fillId="80" borderId="46" applyNumberFormat="0" applyFont="0" applyAlignment="0" applyProtection="0">
      <alignment vertical="top"/>
    </xf>
    <xf numFmtId="0" fontId="54" fillId="43" borderId="45" applyNumberFormat="0" applyFont="0" applyAlignment="0" applyProtection="0"/>
    <xf numFmtId="0" fontId="54" fillId="79" borderId="45" applyNumberFormat="0" applyAlignment="0" applyProtection="0"/>
    <xf numFmtId="0" fontId="28" fillId="80" borderId="46" applyNumberFormat="0" applyFont="0" applyAlignment="0" applyProtection="0">
      <alignment vertical="top"/>
    </xf>
    <xf numFmtId="0" fontId="54" fillId="79" borderId="45" applyNumberFormat="0" applyAlignment="0" applyProtection="0"/>
    <xf numFmtId="0" fontId="90" fillId="0" borderId="0">
      <alignment vertical="top"/>
    </xf>
    <xf numFmtId="0" fontId="43" fillId="52" borderId="47" applyNumberFormat="0" applyAlignment="0" applyProtection="0"/>
    <xf numFmtId="0" fontId="43" fillId="35" borderId="47" applyNumberFormat="0" applyAlignment="0" applyProtection="0"/>
    <xf numFmtId="0" fontId="43" fillId="81" borderId="47" applyNumberFormat="0" applyAlignment="0" applyProtection="0"/>
    <xf numFmtId="0" fontId="85" fillId="35" borderId="47" applyNumberFormat="0" applyAlignment="0" applyProtection="0"/>
    <xf numFmtId="0" fontId="44" fillId="60" borderId="48" applyNumberFormat="0" applyAlignment="0" applyProtection="0"/>
    <xf numFmtId="0" fontId="44" fillId="60" borderId="48" applyNumberFormat="0" applyAlignment="0" applyProtection="0"/>
    <xf numFmtId="0" fontId="44" fillId="82" borderId="48" applyNumberFormat="0" applyAlignment="0" applyProtection="0"/>
    <xf numFmtId="0" fontId="29" fillId="0" borderId="0">
      <alignment horizontal="center" vertical="center"/>
    </xf>
    <xf numFmtId="170" fontId="71" fillId="0" borderId="0" applyFont="0" applyFill="0" applyBorder="0" applyAlignment="0" applyProtection="0"/>
    <xf numFmtId="170" fontId="71"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54" fillId="0" borderId="0" applyFont="0" applyFill="0" applyBorder="0" applyAlignment="0" applyProtection="0"/>
    <xf numFmtId="170" fontId="29" fillId="0" borderId="0" applyFont="0" applyFill="0" applyBorder="0" applyAlignment="0" applyProtection="0">
      <alignment vertical="top"/>
    </xf>
    <xf numFmtId="170" fontId="29" fillId="0" borderId="0" applyFont="0" applyFill="0" applyBorder="0" applyAlignment="0" applyProtection="0">
      <alignment vertical="top"/>
    </xf>
    <xf numFmtId="170" fontId="29" fillId="0" borderId="0" applyFont="0" applyFill="0" applyBorder="0" applyAlignment="0" applyProtection="0">
      <alignment vertical="top"/>
    </xf>
    <xf numFmtId="178" fontId="54" fillId="0" borderId="0" applyFill="0" applyBorder="0" applyAlignment="0" applyProtection="0"/>
    <xf numFmtId="178" fontId="54" fillId="0" borderId="0" applyFill="0" applyBorder="0" applyAlignment="0" applyProtection="0"/>
    <xf numFmtId="174" fontId="54" fillId="0" borderId="0" applyFont="0" applyFill="0" applyBorder="0" applyAlignment="0" applyProtection="0"/>
    <xf numFmtId="178" fontId="54" fillId="0" borderId="0" applyFill="0" applyBorder="0" applyAlignment="0" applyProtection="0"/>
    <xf numFmtId="43" fontId="66" fillId="0" borderId="0" applyFont="0" applyFill="0" applyBorder="0" applyAlignment="0" applyProtection="0"/>
    <xf numFmtId="178" fontId="54" fillId="0" borderId="0" applyFill="0" applyBorder="0" applyAlignment="0" applyProtection="0"/>
    <xf numFmtId="179" fontId="78" fillId="0" borderId="0" applyFont="0" applyFill="0" applyBorder="0" applyAlignment="0" applyProtection="0"/>
    <xf numFmtId="178" fontId="54" fillId="0" borderId="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177" fontId="54" fillId="0" borderId="0" applyFill="0" applyBorder="0" applyAlignment="0" applyProtection="0"/>
    <xf numFmtId="43" fontId="28" fillId="0" borderId="0" applyFont="0" applyFill="0" applyBorder="0" applyAlignment="0" applyProtection="0">
      <alignment vertical="top"/>
    </xf>
    <xf numFmtId="43" fontId="28" fillId="0" borderId="0" applyFont="0" applyFill="0" applyBorder="0" applyAlignment="0" applyProtection="0">
      <alignment vertical="top"/>
    </xf>
    <xf numFmtId="43" fontId="54" fillId="0" borderId="0" applyFont="0" applyFill="0" applyBorder="0" applyAlignment="0" applyProtection="0"/>
    <xf numFmtId="43" fontId="54" fillId="0" borderId="0" applyFont="0" applyFill="0" applyBorder="0" applyAlignment="0" applyProtection="0"/>
    <xf numFmtId="170" fontId="71"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43" fontId="54" fillId="0" borderId="0" applyFont="0" applyFill="0" applyBorder="0" applyAlignment="0" applyProtection="0"/>
    <xf numFmtId="170" fontId="71"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170"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170" fontId="54" fillId="0" borderId="0" applyFont="0" applyFill="0" applyBorder="0" applyAlignment="0" applyProtection="0"/>
    <xf numFmtId="0" fontId="54" fillId="0" borderId="0" applyFont="0" applyFill="0" applyBorder="0" applyAlignment="0" applyProtection="0"/>
    <xf numFmtId="178" fontId="54" fillId="0" borderId="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178" fontId="54" fillId="0" borderId="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0" fontId="54" fillId="0" borderId="0" applyFont="0" applyFill="0" applyBorder="0" applyAlignment="0" applyProtection="0"/>
    <xf numFmtId="178" fontId="54" fillId="0" borderId="0" applyFill="0" applyBorder="0" applyAlignment="0" applyProtection="0"/>
    <xf numFmtId="178" fontId="54" fillId="0" borderId="0" applyFill="0" applyBorder="0" applyAlignment="0" applyProtection="0"/>
    <xf numFmtId="178" fontId="54" fillId="0" borderId="0" applyFill="0" applyBorder="0" applyAlignment="0" applyProtection="0"/>
    <xf numFmtId="0" fontId="54" fillId="0" borderId="0" applyFont="0" applyFill="0" applyBorder="0" applyAlignment="0" applyProtection="0"/>
    <xf numFmtId="178" fontId="54" fillId="0" borderId="0" applyFill="0" applyBorder="0" applyAlignment="0" applyProtection="0"/>
    <xf numFmtId="0" fontId="54" fillId="0" borderId="0" applyFont="0" applyFill="0" applyBorder="0" applyAlignment="0" applyProtection="0"/>
    <xf numFmtId="170" fontId="5" fillId="0" borderId="0" applyFont="0" applyFill="0" applyBorder="0" applyAlignment="0" applyProtection="0"/>
    <xf numFmtId="0"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44" fontId="29" fillId="0" borderId="0" applyFont="0" applyFill="0" applyBorder="0" applyAlignment="0" applyProtection="0">
      <alignment vertical="top"/>
    </xf>
    <xf numFmtId="44" fontId="29" fillId="0" borderId="0" applyFont="0" applyFill="0" applyBorder="0" applyAlignment="0" applyProtection="0">
      <alignment vertical="top"/>
    </xf>
    <xf numFmtId="44" fontId="54" fillId="0" borderId="0" applyFont="0" applyFill="0" applyBorder="0" applyAlignment="0" applyProtection="0"/>
    <xf numFmtId="44" fontId="54" fillId="0" borderId="0" applyFont="0" applyFill="0" applyBorder="0" applyAlignment="0" applyProtection="0"/>
    <xf numFmtId="169" fontId="78" fillId="0" borderId="0" applyFont="0" applyFill="0" applyBorder="0" applyAlignment="0" applyProtection="0"/>
    <xf numFmtId="44" fontId="54" fillId="0" borderId="0" applyFont="0" applyFill="0" applyBorder="0" applyAlignment="0" applyProtection="0"/>
    <xf numFmtId="180" fontId="54"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55" fillId="0" borderId="0" applyBorder="0" applyProtection="0">
      <alignment horizontal="left" wrapText="1" indent="1"/>
    </xf>
    <xf numFmtId="0" fontId="60" fillId="83" borderId="0" applyNumberFormat="0" applyBorder="0" applyAlignment="0" applyProtection="0"/>
    <xf numFmtId="0" fontId="32" fillId="42" borderId="0" applyNumberFormat="0" applyBorder="0" applyAlignment="0" applyProtection="0">
      <alignment vertical="top"/>
    </xf>
    <xf numFmtId="0" fontId="60" fillId="42" borderId="0" applyNumberFormat="0" applyBorder="0" applyAlignment="0" applyProtection="0"/>
    <xf numFmtId="0" fontId="60" fillId="83" borderId="0" applyNumberFormat="0" applyBorder="0" applyAlignment="0" applyProtection="0"/>
    <xf numFmtId="0" fontId="60" fillId="83" borderId="0" applyNumberFormat="0" applyBorder="0" applyAlignment="0" applyProtection="0"/>
    <xf numFmtId="0" fontId="60" fillId="83" borderId="0" applyNumberFormat="0" applyBorder="0" applyAlignment="0" applyProtection="0"/>
    <xf numFmtId="172" fontId="28" fillId="0" borderId="0" applyFont="0" applyFill="0" applyBorder="0" applyAlignment="0" applyProtection="0">
      <alignment vertical="top"/>
    </xf>
    <xf numFmtId="172" fontId="66" fillId="0" borderId="0" applyFont="0" applyFill="0" applyBorder="0" applyAlignment="0" applyProtection="0"/>
    <xf numFmtId="0" fontId="55" fillId="0" borderId="0">
      <alignment horizontal="left" wrapText="1" indent="1"/>
    </xf>
    <xf numFmtId="0" fontId="28" fillId="0" borderId="0"/>
    <xf numFmtId="0" fontId="29" fillId="0" borderId="0"/>
    <xf numFmtId="0" fontId="58" fillId="0" borderId="0" applyNumberFormat="0" applyFill="0" applyBorder="0" applyAlignment="0" applyProtection="0"/>
    <xf numFmtId="0" fontId="45" fillId="42" borderId="0" applyNumberFormat="0" applyBorder="0" applyAlignment="0" applyProtection="0">
      <alignment vertical="top"/>
    </xf>
    <xf numFmtId="0" fontId="60" fillId="42" borderId="0" applyNumberFormat="0" applyBorder="0" applyAlignment="0" applyProtection="0"/>
    <xf numFmtId="0" fontId="60" fillId="42" borderId="0" applyNumberFormat="0" applyBorder="0" applyAlignment="0" applyProtection="0"/>
    <xf numFmtId="0" fontId="60" fillId="83" borderId="0" applyNumberFormat="0" applyBorder="0" applyAlignment="0" applyProtection="0"/>
    <xf numFmtId="0" fontId="60" fillId="83" borderId="0" applyNumberFormat="0" applyBorder="0" applyAlignment="0" applyProtection="0"/>
    <xf numFmtId="0" fontId="60" fillId="47" borderId="0" applyNumberFormat="0" applyBorder="0" applyAlignment="0" applyProtection="0"/>
    <xf numFmtId="0" fontId="60" fillId="44" borderId="0" applyNumberFormat="0" applyBorder="0" applyAlignment="0" applyProtection="0"/>
    <xf numFmtId="0" fontId="62" fillId="0" borderId="49" applyNumberFormat="0" applyFill="0" applyAlignment="0" applyProtection="0"/>
    <xf numFmtId="0" fontId="46" fillId="0" borderId="50" applyNumberFormat="0" applyFill="0" applyAlignment="0" applyProtection="0"/>
    <xf numFmtId="0" fontId="46" fillId="0" borderId="51" applyNumberFormat="0" applyFill="0" applyAlignment="0" applyProtection="0"/>
    <xf numFmtId="0" fontId="63" fillId="0" borderId="52" applyNumberFormat="0" applyFill="0" applyAlignment="0" applyProtection="0"/>
    <xf numFmtId="0" fontId="47" fillId="0" borderId="52" applyNumberFormat="0" applyFill="0" applyAlignment="0" applyProtection="0"/>
    <xf numFmtId="0" fontId="47" fillId="0" borderId="53" applyNumberFormat="0" applyFill="0" applyAlignment="0" applyProtection="0"/>
    <xf numFmtId="0" fontId="64" fillId="0" borderId="54" applyNumberFormat="0" applyFill="0" applyAlignment="0" applyProtection="0"/>
    <xf numFmtId="0" fontId="48" fillId="0" borderId="55" applyNumberFormat="0" applyFill="0" applyAlignment="0" applyProtection="0"/>
    <xf numFmtId="0" fontId="48" fillId="0" borderId="56" applyNumberFormat="0" applyFill="0" applyAlignment="0" applyProtection="0"/>
    <xf numFmtId="0" fontId="64" fillId="0" borderId="0" applyNumberFormat="0" applyFill="0" applyBorder="0" applyAlignment="0" applyProtection="0"/>
    <xf numFmtId="0" fontId="48" fillId="0" borderId="0" applyNumberFormat="0" applyFill="0" applyBorder="0" applyAlignment="0" applyProtection="0"/>
    <xf numFmtId="0" fontId="82" fillId="0" borderId="0" applyNumberFormat="0" applyFill="0" applyBorder="0" applyAlignment="0" applyProtection="0">
      <alignment vertical="top"/>
      <protection locked="0"/>
    </xf>
    <xf numFmtId="0" fontId="49" fillId="39" borderId="47" applyNumberFormat="0" applyAlignment="0" applyProtection="0"/>
    <xf numFmtId="0" fontId="49" fillId="39" borderId="47" applyNumberFormat="0" applyAlignment="0" applyProtection="0"/>
    <xf numFmtId="0" fontId="49" fillId="49" borderId="47" applyNumberFormat="0" applyAlignment="0" applyProtection="0"/>
    <xf numFmtId="0" fontId="49" fillId="51" borderId="47" applyNumberFormat="0" applyAlignment="0" applyProtection="0"/>
    <xf numFmtId="0" fontId="37" fillId="84" borderId="57" applyNumberFormat="0" applyAlignment="0" applyProtection="0"/>
    <xf numFmtId="0" fontId="37" fillId="85" borderId="57" applyNumberFormat="0" applyAlignment="0" applyProtection="0">
      <alignment vertical="top"/>
    </xf>
    <xf numFmtId="0" fontId="37" fillId="52" borderId="57" applyNumberFormat="0" applyAlignment="0" applyProtection="0"/>
    <xf numFmtId="0" fontId="37" fillId="84" borderId="57" applyNumberFormat="0" applyAlignment="0" applyProtection="0"/>
    <xf numFmtId="0" fontId="37" fillId="84" borderId="57" applyNumberFormat="0" applyAlignment="0" applyProtection="0"/>
    <xf numFmtId="0" fontId="37" fillId="84" borderId="57" applyNumberFormat="0" applyAlignment="0" applyProtection="0"/>
    <xf numFmtId="0" fontId="40" fillId="0" borderId="0">
      <alignment horizontal="right" vertical="top"/>
    </xf>
    <xf numFmtId="0" fontId="74" fillId="0" borderId="0">
      <alignment horizontal="right" vertical="top"/>
    </xf>
    <xf numFmtId="0" fontId="41" fillId="0" borderId="0">
      <alignment horizontal="justify" vertical="top" wrapText="1"/>
    </xf>
    <xf numFmtId="0" fontId="75" fillId="0" borderId="0">
      <alignment horizontal="justify" vertical="top" wrapText="1"/>
    </xf>
    <xf numFmtId="0" fontId="40" fillId="0" borderId="0">
      <alignment horizontal="left"/>
    </xf>
    <xf numFmtId="0" fontId="74" fillId="0" borderId="0">
      <alignment horizontal="left"/>
    </xf>
    <xf numFmtId="4" fontId="41" fillId="0" borderId="0">
      <alignment horizontal="right"/>
    </xf>
    <xf numFmtId="4" fontId="75" fillId="0" borderId="0">
      <alignment horizontal="right"/>
    </xf>
    <xf numFmtId="0" fontId="41" fillId="0" borderId="0">
      <alignment horizontal="right"/>
    </xf>
    <xf numFmtId="0" fontId="75" fillId="0" borderId="0">
      <alignment horizontal="right"/>
    </xf>
    <xf numFmtId="4" fontId="41" fillId="0" borderId="0">
      <alignment horizontal="right" wrapText="1"/>
    </xf>
    <xf numFmtId="4" fontId="75" fillId="0" borderId="0">
      <alignment horizontal="right" wrapText="1"/>
    </xf>
    <xf numFmtId="0" fontId="41" fillId="0" borderId="0">
      <alignment horizontal="right"/>
    </xf>
    <xf numFmtId="0" fontId="75" fillId="0" borderId="0">
      <alignment horizontal="right"/>
    </xf>
    <xf numFmtId="4" fontId="75" fillId="0" borderId="0">
      <alignment horizontal="right"/>
    </xf>
    <xf numFmtId="0" fontId="50" fillId="0" borderId="58" applyNumberFormat="0" applyFill="0" applyAlignment="0" applyProtection="0"/>
    <xf numFmtId="0" fontId="32" fillId="0" borderId="59" applyNumberFormat="0" applyFill="0" applyAlignment="0" applyProtection="0"/>
    <xf numFmtId="0" fontId="54" fillId="0" borderId="0">
      <alignment horizontal="justify" vertical="top" wrapText="1"/>
    </xf>
    <xf numFmtId="0" fontId="61" fillId="0" borderId="0" applyNumberFormat="0" applyFill="0" applyBorder="0" applyAlignment="0" applyProtection="0"/>
    <xf numFmtId="0" fontId="61" fillId="0" borderId="0" applyNumberFormat="0" applyFill="0" applyBorder="0" applyAlignment="0" applyProtection="0"/>
    <xf numFmtId="0" fontId="38" fillId="0" borderId="0" applyNumberFormat="0" applyFill="0" applyBorder="0" applyAlignment="0" applyProtection="0">
      <alignment vertical="top"/>
    </xf>
    <xf numFmtId="176" fontId="67" fillId="86" borderId="60">
      <alignment horizontal="left" vertical="center"/>
    </xf>
    <xf numFmtId="176" fontId="67" fillId="86" borderId="60">
      <alignment horizontal="left" vertical="center"/>
    </xf>
    <xf numFmtId="0" fontId="61" fillId="0" borderId="0" applyNumberFormat="0" applyFill="0" applyBorder="0" applyAlignment="0" applyProtection="0"/>
    <xf numFmtId="0" fontId="54" fillId="0" borderId="0"/>
    <xf numFmtId="0" fontId="51" fillId="51" borderId="0" applyNumberFormat="0" applyBorder="0" applyAlignment="0" applyProtection="0"/>
    <xf numFmtId="0" fontId="51" fillId="51" borderId="0" applyNumberFormat="0" applyBorder="0" applyAlignment="0" applyProtection="0"/>
    <xf numFmtId="0" fontId="51" fillId="87" borderId="0" applyNumberFormat="0" applyBorder="0" applyAlignment="0" applyProtection="0"/>
    <xf numFmtId="0" fontId="86" fillId="51" borderId="0" applyNumberFormat="0" applyBorder="0" applyAlignment="0" applyProtection="0"/>
    <xf numFmtId="0" fontId="28" fillId="0" borderId="0"/>
    <xf numFmtId="0" fontId="54" fillId="0" borderId="0"/>
    <xf numFmtId="0" fontId="71" fillId="0" borderId="0"/>
    <xf numFmtId="0" fontId="28" fillId="0" borderId="0"/>
    <xf numFmtId="0" fontId="54" fillId="0" borderId="0"/>
    <xf numFmtId="0" fontId="54" fillId="0" borderId="0"/>
    <xf numFmtId="0" fontId="28" fillId="0" borderId="0"/>
    <xf numFmtId="0" fontId="72" fillId="0" borderId="0"/>
    <xf numFmtId="0" fontId="54" fillId="0" borderId="0"/>
    <xf numFmtId="0" fontId="72" fillId="0" borderId="0"/>
    <xf numFmtId="0" fontId="54" fillId="0" borderId="0"/>
    <xf numFmtId="0" fontId="55" fillId="0" borderId="0">
      <alignment horizontal="justify" wrapText="1"/>
    </xf>
    <xf numFmtId="0" fontId="54" fillId="0" borderId="0"/>
    <xf numFmtId="0" fontId="55" fillId="0" borderId="0">
      <alignment horizontal="justify" vertical="top" wrapText="1"/>
    </xf>
    <xf numFmtId="0" fontId="54" fillId="0" borderId="0"/>
    <xf numFmtId="0" fontId="55" fillId="0" borderId="0">
      <alignment horizontal="justify" vertical="top" wrapText="1"/>
    </xf>
    <xf numFmtId="0" fontId="71" fillId="0" borderId="0"/>
    <xf numFmtId="0" fontId="71" fillId="0" borderId="0"/>
    <xf numFmtId="0" fontId="55" fillId="0" borderId="0">
      <alignment horizontal="justify" vertical="top" wrapText="1"/>
    </xf>
    <xf numFmtId="0" fontId="54" fillId="0" borderId="0"/>
    <xf numFmtId="168" fontId="28" fillId="0" borderId="0"/>
    <xf numFmtId="0" fontId="54" fillId="0" borderId="0"/>
    <xf numFmtId="0" fontId="55" fillId="0" borderId="0">
      <alignment horizontal="justify" vertical="top" wrapText="1"/>
    </xf>
    <xf numFmtId="0" fontId="5" fillId="0" borderId="0"/>
    <xf numFmtId="0" fontId="83" fillId="0" borderId="0">
      <alignment wrapText="1"/>
    </xf>
    <xf numFmtId="0" fontId="28" fillId="0" borderId="0"/>
    <xf numFmtId="0" fontId="5" fillId="0" borderId="0"/>
    <xf numFmtId="0" fontId="54" fillId="0" borderId="0"/>
    <xf numFmtId="0" fontId="34" fillId="0" borderId="0"/>
    <xf numFmtId="0" fontId="28" fillId="0" borderId="0"/>
    <xf numFmtId="0" fontId="54" fillId="0" borderId="0"/>
    <xf numFmtId="0" fontId="54" fillId="0" borderId="0"/>
    <xf numFmtId="0" fontId="28" fillId="0" borderId="0"/>
    <xf numFmtId="0" fontId="54" fillId="0" borderId="0"/>
    <xf numFmtId="0" fontId="71" fillId="0" borderId="0"/>
    <xf numFmtId="0" fontId="54" fillId="0" borderId="0"/>
    <xf numFmtId="0" fontId="77" fillId="0" borderId="0"/>
    <xf numFmtId="0" fontId="66" fillId="0" borderId="0"/>
    <xf numFmtId="0" fontId="28" fillId="0" borderId="0"/>
    <xf numFmtId="0" fontId="81" fillId="0" borderId="0"/>
    <xf numFmtId="0" fontId="54" fillId="0" borderId="0"/>
    <xf numFmtId="0" fontId="55" fillId="0" borderId="0">
      <alignment horizontal="justify" wrapText="1"/>
    </xf>
    <xf numFmtId="0" fontId="54" fillId="0" borderId="0"/>
    <xf numFmtId="0" fontId="84" fillId="0" borderId="0"/>
    <xf numFmtId="0" fontId="66" fillId="0" borderId="0"/>
    <xf numFmtId="0" fontId="29" fillId="0" borderId="0"/>
    <xf numFmtId="0" fontId="54" fillId="0" borderId="0"/>
    <xf numFmtId="0" fontId="1" fillId="0" borderId="0"/>
    <xf numFmtId="0" fontId="1" fillId="0" borderId="0"/>
    <xf numFmtId="0" fontId="5" fillId="0" borderId="0"/>
    <xf numFmtId="0" fontId="54" fillId="0" borderId="0"/>
    <xf numFmtId="0" fontId="73" fillId="0" borderId="0"/>
    <xf numFmtId="0" fontId="55" fillId="0" borderId="0">
      <alignment horizontal="justify" vertical="top" wrapText="1"/>
    </xf>
    <xf numFmtId="0" fontId="28" fillId="0" borderId="0"/>
    <xf numFmtId="0" fontId="54" fillId="0" borderId="0"/>
    <xf numFmtId="0" fontId="81" fillId="0" borderId="0"/>
    <xf numFmtId="0" fontId="1" fillId="0" borderId="0"/>
    <xf numFmtId="0" fontId="1" fillId="0" borderId="0"/>
    <xf numFmtId="0" fontId="5" fillId="0" borderId="0"/>
    <xf numFmtId="0" fontId="81" fillId="0" borderId="0"/>
    <xf numFmtId="0" fontId="88" fillId="0" borderId="0"/>
    <xf numFmtId="0" fontId="91" fillId="0" borderId="0"/>
    <xf numFmtId="167" fontId="30" fillId="0" borderId="0"/>
    <xf numFmtId="0" fontId="29" fillId="0" borderId="0"/>
    <xf numFmtId="0" fontId="29" fillId="0" borderId="0"/>
    <xf numFmtId="0" fontId="29" fillId="0" borderId="0"/>
    <xf numFmtId="0" fontId="54" fillId="0" borderId="0"/>
    <xf numFmtId="0" fontId="72" fillId="0" borderId="0"/>
    <xf numFmtId="0" fontId="54" fillId="0" borderId="0"/>
    <xf numFmtId="0" fontId="55" fillId="0" borderId="0">
      <alignment horizontal="justify" vertical="top" wrapText="1"/>
    </xf>
    <xf numFmtId="0" fontId="54" fillId="0" borderId="0"/>
    <xf numFmtId="0" fontId="72" fillId="0" borderId="0"/>
    <xf numFmtId="0" fontId="29" fillId="0" borderId="0"/>
    <xf numFmtId="0" fontId="29" fillId="0" borderId="0"/>
    <xf numFmtId="0" fontId="54" fillId="0" borderId="0"/>
    <xf numFmtId="4" fontId="29" fillId="0" borderId="0"/>
    <xf numFmtId="0" fontId="72" fillId="0" borderId="0"/>
    <xf numFmtId="0" fontId="78" fillId="0" borderId="0"/>
    <xf numFmtId="0" fontId="72" fillId="0" borderId="0"/>
    <xf numFmtId="0" fontId="29" fillId="0" borderId="0"/>
    <xf numFmtId="0" fontId="1" fillId="0" borderId="0"/>
    <xf numFmtId="0" fontId="1" fillId="0" borderId="0"/>
    <xf numFmtId="0" fontId="28" fillId="0" borderId="0"/>
    <xf numFmtId="0" fontId="54" fillId="0" borderId="0"/>
    <xf numFmtId="0" fontId="55" fillId="0" borderId="0">
      <alignment horizontal="justify" wrapText="1"/>
    </xf>
    <xf numFmtId="0" fontId="28" fillId="0" borderId="0"/>
    <xf numFmtId="0" fontId="28" fillId="0" borderId="0"/>
    <xf numFmtId="0" fontId="54" fillId="0" borderId="0"/>
    <xf numFmtId="0" fontId="28" fillId="0" borderId="0"/>
    <xf numFmtId="0" fontId="54" fillId="0" borderId="0"/>
    <xf numFmtId="0" fontId="54" fillId="0" borderId="0"/>
    <xf numFmtId="0" fontId="1" fillId="0" borderId="0"/>
    <xf numFmtId="0" fontId="54" fillId="0" borderId="0"/>
    <xf numFmtId="0" fontId="1" fillId="0" borderId="0"/>
    <xf numFmtId="0" fontId="1" fillId="0" borderId="0"/>
    <xf numFmtId="0" fontId="54" fillId="0" borderId="0"/>
    <xf numFmtId="0" fontId="55" fillId="0" borderId="0">
      <alignment horizontal="justify" wrapText="1"/>
    </xf>
    <xf numFmtId="4" fontId="71" fillId="0" borderId="0"/>
    <xf numFmtId="168" fontId="28" fillId="0" borderId="0"/>
    <xf numFmtId="0" fontId="29" fillId="0" borderId="0"/>
    <xf numFmtId="0" fontId="28" fillId="0" borderId="0"/>
    <xf numFmtId="0" fontId="29" fillId="0" borderId="0"/>
    <xf numFmtId="0" fontId="1" fillId="0" borderId="0"/>
    <xf numFmtId="4" fontId="34" fillId="0" borderId="0"/>
    <xf numFmtId="0" fontId="1" fillId="0" borderId="0"/>
    <xf numFmtId="0" fontId="54" fillId="0" borderId="0"/>
    <xf numFmtId="0" fontId="1" fillId="0" borderId="0"/>
    <xf numFmtId="0" fontId="54" fillId="0" borderId="0"/>
    <xf numFmtId="0" fontId="81" fillId="0" borderId="0"/>
    <xf numFmtId="0" fontId="24" fillId="0" borderId="0"/>
    <xf numFmtId="0" fontId="28" fillId="0" borderId="0"/>
    <xf numFmtId="0" fontId="29" fillId="0" borderId="0"/>
    <xf numFmtId="0" fontId="54" fillId="0" borderId="0"/>
    <xf numFmtId="0" fontId="29" fillId="0" borderId="0"/>
    <xf numFmtId="0" fontId="1" fillId="0" borderId="0"/>
    <xf numFmtId="0" fontId="29" fillId="0" borderId="0"/>
    <xf numFmtId="0" fontId="29" fillId="0" borderId="0"/>
    <xf numFmtId="0" fontId="57" fillId="0" borderId="0">
      <alignment horizontal="justify" vertical="top" wrapText="1"/>
    </xf>
    <xf numFmtId="0" fontId="54" fillId="0" borderId="0"/>
    <xf numFmtId="0" fontId="28" fillId="0" borderId="0"/>
    <xf numFmtId="0" fontId="81" fillId="0" borderId="0"/>
    <xf numFmtId="0" fontId="81" fillId="0" borderId="0"/>
    <xf numFmtId="0" fontId="54" fillId="0" borderId="0"/>
    <xf numFmtId="0" fontId="81" fillId="0" borderId="0"/>
    <xf numFmtId="0" fontId="54" fillId="0" borderId="0"/>
    <xf numFmtId="0" fontId="28" fillId="0" borderId="0"/>
    <xf numFmtId="0" fontId="54" fillId="0" borderId="0"/>
    <xf numFmtId="0" fontId="54" fillId="0" borderId="0"/>
    <xf numFmtId="0" fontId="54" fillId="0" borderId="0"/>
    <xf numFmtId="0" fontId="54" fillId="0" borderId="0"/>
    <xf numFmtId="0" fontId="1" fillId="0" borderId="0"/>
    <xf numFmtId="0" fontId="1" fillId="0" borderId="0"/>
    <xf numFmtId="0" fontId="33" fillId="0" borderId="0"/>
    <xf numFmtId="0" fontId="54" fillId="0" borderId="0"/>
    <xf numFmtId="0" fontId="54" fillId="0" borderId="0"/>
    <xf numFmtId="0" fontId="28" fillId="0" borderId="0"/>
    <xf numFmtId="0" fontId="1" fillId="0" borderId="0"/>
    <xf numFmtId="0" fontId="28" fillId="0" borderId="0"/>
    <xf numFmtId="0" fontId="28" fillId="0" borderId="0"/>
    <xf numFmtId="0" fontId="29" fillId="0" borderId="0"/>
    <xf numFmtId="0" fontId="1" fillId="0" borderId="0"/>
    <xf numFmtId="0" fontId="55" fillId="0" borderId="0">
      <alignment horizontal="justify" wrapText="1"/>
    </xf>
    <xf numFmtId="0" fontId="1" fillId="0" borderId="0"/>
    <xf numFmtId="0" fontId="7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6" fillId="51" borderId="45" applyNumberFormat="0" applyFont="0" applyAlignment="0" applyProtection="0">
      <alignment vertical="top"/>
    </xf>
    <xf numFmtId="0" fontId="54" fillId="43" borderId="45" applyNumberFormat="0" applyFont="0" applyAlignment="0" applyProtection="0"/>
    <xf numFmtId="0" fontId="54" fillId="43" borderId="45" applyNumberFormat="0" applyFont="0" applyAlignment="0" applyProtection="0"/>
    <xf numFmtId="0" fontId="54" fillId="79" borderId="45" applyNumberFormat="0" applyAlignment="0" applyProtection="0"/>
    <xf numFmtId="0" fontId="54" fillId="43" borderId="45" applyNumberFormat="0" applyFont="0" applyAlignment="0" applyProtection="0"/>
    <xf numFmtId="0" fontId="54" fillId="43" borderId="45" applyNumberFormat="0" applyFont="0" applyAlignment="0" applyProtection="0"/>
    <xf numFmtId="0" fontId="54" fillId="79" borderId="45" applyNumberFormat="0" applyAlignment="0" applyProtection="0"/>
    <xf numFmtId="0" fontId="54" fillId="43" borderId="45" applyNumberFormat="0" applyFont="0" applyAlignment="0" applyProtection="0"/>
    <xf numFmtId="0" fontId="54" fillId="43" borderId="45" applyNumberFormat="0" applyFont="0" applyAlignment="0" applyProtection="0"/>
    <xf numFmtId="0" fontId="54" fillId="88" borderId="45" applyNumberFormat="0" applyFont="0" applyAlignment="0" applyProtection="0"/>
    <xf numFmtId="0" fontId="28" fillId="0" borderId="0"/>
    <xf numFmtId="0" fontId="28" fillId="0" borderId="0"/>
    <xf numFmtId="0" fontId="39" fillId="0" borderId="0"/>
    <xf numFmtId="0" fontId="39" fillId="0" borderId="0"/>
    <xf numFmtId="0" fontId="39" fillId="0" borderId="0"/>
    <xf numFmtId="0" fontId="39" fillId="0" borderId="0"/>
    <xf numFmtId="0" fontId="39" fillId="0" borderId="0"/>
    <xf numFmtId="0" fontId="39" fillId="0" borderId="0"/>
    <xf numFmtId="0" fontId="54" fillId="0" borderId="0"/>
    <xf numFmtId="0" fontId="54" fillId="0" borderId="0"/>
    <xf numFmtId="0" fontId="54" fillId="0" borderId="0"/>
    <xf numFmtId="0" fontId="54" fillId="0" borderId="0"/>
    <xf numFmtId="0" fontId="39" fillId="0" borderId="0"/>
    <xf numFmtId="0" fontId="33" fillId="0" borderId="0"/>
    <xf numFmtId="0" fontId="33" fillId="0" borderId="0"/>
    <xf numFmtId="0" fontId="28" fillId="0" borderId="0"/>
    <xf numFmtId="0" fontId="68" fillId="0" borderId="0"/>
    <xf numFmtId="164" fontId="77"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3" fillId="0" borderId="0"/>
    <xf numFmtId="0" fontId="54" fillId="0" borderId="0"/>
    <xf numFmtId="0" fontId="54" fillId="0" borderId="0"/>
    <xf numFmtId="0" fontId="29" fillId="0" borderId="0"/>
    <xf numFmtId="0" fontId="54" fillId="0" borderId="0" applyNumberFormat="0" applyFont="0" applyFill="0" applyAlignment="0" applyProtection="0"/>
    <xf numFmtId="0" fontId="54" fillId="0" borderId="0"/>
    <xf numFmtId="0" fontId="54" fillId="0" borderId="0"/>
    <xf numFmtId="0" fontId="54" fillId="0" borderId="0"/>
    <xf numFmtId="0" fontId="54" fillId="0" borderId="0"/>
    <xf numFmtId="0" fontId="57" fillId="0" borderId="0">
      <alignment horizontal="justify" vertical="top" wrapText="1"/>
    </xf>
    <xf numFmtId="0" fontId="39" fillId="0" borderId="0"/>
    <xf numFmtId="0" fontId="39" fillId="0" borderId="0"/>
    <xf numFmtId="0" fontId="39" fillId="0" borderId="0"/>
    <xf numFmtId="0" fontId="39" fillId="0" borderId="0"/>
    <xf numFmtId="0" fontId="54" fillId="0" borderId="0" applyProtection="0"/>
    <xf numFmtId="0" fontId="39" fillId="0" borderId="0"/>
    <xf numFmtId="0" fontId="29" fillId="0" borderId="0"/>
    <xf numFmtId="0" fontId="29" fillId="0" borderId="0"/>
    <xf numFmtId="0" fontId="29" fillId="0" borderId="0"/>
    <xf numFmtId="0" fontId="29" fillId="0" borderId="0"/>
    <xf numFmtId="0" fontId="66" fillId="0" borderId="0"/>
    <xf numFmtId="0" fontId="39" fillId="0" borderId="0"/>
    <xf numFmtId="0" fontId="39" fillId="0" borderId="0"/>
    <xf numFmtId="0" fontId="39" fillId="0" borderId="0"/>
    <xf numFmtId="0" fontId="39" fillId="0" borderId="0"/>
    <xf numFmtId="0" fontId="1" fillId="0" borderId="0"/>
    <xf numFmtId="0" fontId="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54" fillId="0" borderId="0"/>
    <xf numFmtId="0" fontId="37" fillId="50" borderId="57" applyNumberFormat="0" applyAlignment="0" applyProtection="0">
      <alignment vertical="top"/>
    </xf>
    <xf numFmtId="0" fontId="37" fillId="52" borderId="57" applyNumberFormat="0" applyAlignment="0" applyProtection="0"/>
    <xf numFmtId="0" fontId="37" fillId="35" borderId="57" applyNumberFormat="0" applyAlignment="0" applyProtection="0"/>
    <xf numFmtId="0" fontId="37" fillId="84" borderId="57" applyNumberFormat="0" applyAlignment="0" applyProtection="0"/>
    <xf numFmtId="0" fontId="37" fillId="84" borderId="57" applyNumberFormat="0" applyAlignment="0" applyProtection="0"/>
    <xf numFmtId="0" fontId="37" fillId="81" borderId="57" applyNumberFormat="0" applyAlignment="0" applyProtection="0"/>
    <xf numFmtId="9" fontId="66" fillId="0" borderId="0" applyFont="0" applyFill="0" applyBorder="0" applyAlignment="0" applyProtection="0"/>
    <xf numFmtId="9" fontId="54" fillId="0" borderId="0" applyFill="0" applyBorder="0" applyAlignment="0" applyProtection="0"/>
    <xf numFmtId="9" fontId="54" fillId="0" borderId="0" applyFill="0" applyBorder="0" applyAlignment="0" applyProtection="0"/>
    <xf numFmtId="9" fontId="29" fillId="0" borderId="0" applyFont="0" applyFill="0" applyBorder="0" applyAlignment="0" applyProtection="0"/>
    <xf numFmtId="9" fontId="54" fillId="0" borderId="0" applyFill="0" applyBorder="0" applyAlignment="0" applyProtection="0"/>
    <xf numFmtId="9" fontId="54" fillId="0" borderId="0" applyFill="0" applyBorder="0" applyAlignment="0" applyProtection="0"/>
    <xf numFmtId="9" fontId="54" fillId="0" borderId="0" applyFill="0" applyBorder="0" applyAlignment="0" applyProtection="0"/>
    <xf numFmtId="9" fontId="66"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181" fontId="87" fillId="49" borderId="43" applyNumberFormat="0" applyFont="0" applyAlignment="0" applyProtection="0">
      <alignment horizontal="center" vertical="top"/>
    </xf>
    <xf numFmtId="0" fontId="33" fillId="0" borderId="0"/>
    <xf numFmtId="0" fontId="76" fillId="0" borderId="0"/>
    <xf numFmtId="0" fontId="76" fillId="0" borderId="0"/>
    <xf numFmtId="0" fontId="54" fillId="0" borderId="0"/>
    <xf numFmtId="0" fontId="35" fillId="0" borderId="0"/>
    <xf numFmtId="0" fontId="69" fillId="0" borderId="0"/>
    <xf numFmtId="0" fontId="80" fillId="0" borderId="0"/>
    <xf numFmtId="0" fontId="35" fillId="0" borderId="0"/>
    <xf numFmtId="0" fontId="28" fillId="0" borderId="0"/>
    <xf numFmtId="0" fontId="69" fillId="0" borderId="0"/>
    <xf numFmtId="0" fontId="54" fillId="0" borderId="0"/>
    <xf numFmtId="0" fontId="65" fillId="0" borderId="0"/>
    <xf numFmtId="0" fontId="80" fillId="0" borderId="0"/>
    <xf numFmtId="0" fontId="54" fillId="0" borderId="0"/>
    <xf numFmtId="0" fontId="65" fillId="0" borderId="0"/>
    <xf numFmtId="0" fontId="32" fillId="0" borderId="0" applyNumberFormat="0" applyFill="0" applyBorder="0" applyAlignment="0" applyProtection="0"/>
    <xf numFmtId="0" fontId="31" fillId="0" borderId="0" applyNumberFormat="0" applyFill="0" applyBorder="0" applyAlignment="0" applyProtection="0">
      <alignment vertical="top"/>
    </xf>
    <xf numFmtId="0" fontId="32" fillId="0" borderId="0" applyNumberFormat="0" applyFill="0" applyBorder="0" applyAlignment="0" applyProtection="0"/>
    <xf numFmtId="0" fontId="52" fillId="0" borderId="0" applyNumberFormat="0" applyFill="0" applyBorder="0" applyAlignment="0" applyProtection="0">
      <alignment vertical="top"/>
    </xf>
    <xf numFmtId="0" fontId="61" fillId="0" borderId="0" applyNumberFormat="0" applyFill="0" applyBorder="0" applyAlignment="0" applyProtection="0"/>
    <xf numFmtId="0" fontId="79" fillId="0" borderId="0" applyNumberFormat="0" applyFill="0" applyBorder="0" applyAlignment="0" applyProtection="0"/>
    <xf numFmtId="0" fontId="61" fillId="0" borderId="0" applyNumberFormat="0" applyFill="0" applyBorder="0" applyAlignment="0" applyProtection="0"/>
    <xf numFmtId="0" fontId="38" fillId="0" borderId="0" applyNumberFormat="0" applyFill="0" applyBorder="0" applyAlignment="0" applyProtection="0"/>
    <xf numFmtId="0" fontId="53" fillId="0" borderId="61" applyNumberFormat="0" applyFill="0" applyAlignment="0" applyProtection="0"/>
    <xf numFmtId="0" fontId="53" fillId="0" borderId="62" applyNumberFormat="0" applyFill="0" applyAlignment="0" applyProtection="0"/>
    <xf numFmtId="0" fontId="53" fillId="0" borderId="63" applyNumberFormat="0" applyFill="0" applyAlignment="0" applyProtection="0"/>
    <xf numFmtId="175" fontId="27" fillId="89" borderId="64">
      <alignment vertical="center"/>
    </xf>
    <xf numFmtId="171" fontId="27" fillId="89" borderId="64">
      <alignment vertical="center"/>
    </xf>
    <xf numFmtId="171" fontId="27" fillId="89" borderId="64">
      <alignment vertical="center"/>
    </xf>
    <xf numFmtId="175" fontId="27" fillId="89" borderId="64">
      <alignment vertical="center"/>
    </xf>
    <xf numFmtId="44" fontId="33" fillId="0" borderId="0" applyFont="0" applyFill="0" applyBorder="0" applyAlignment="0" applyProtection="0">
      <alignment vertical="top"/>
    </xf>
    <xf numFmtId="44" fontId="33" fillId="0" borderId="0" applyFont="0" applyFill="0" applyBorder="0" applyAlignment="0" applyProtection="0">
      <alignment vertical="top"/>
    </xf>
    <xf numFmtId="165" fontId="54" fillId="0" borderId="0" applyFont="0" applyFill="0" applyBorder="0" applyAlignment="0" applyProtection="0"/>
    <xf numFmtId="165" fontId="54" fillId="0" borderId="0" applyFont="0" applyFill="0" applyBorder="0" applyAlignment="0" applyProtection="0"/>
    <xf numFmtId="44" fontId="29"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29"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0" fontId="32" fillId="0" borderId="0" applyNumberFormat="0" applyFill="0" applyBorder="0" applyAlignment="0" applyProtection="0">
      <alignment vertical="top"/>
    </xf>
    <xf numFmtId="0" fontId="32" fillId="0" borderId="0" applyNumberFormat="0" applyFill="0" applyBorder="0" applyAlignment="0" applyProtection="0"/>
    <xf numFmtId="0" fontId="32" fillId="0" borderId="0" applyNumberFormat="0" applyFill="0" applyBorder="0" applyAlignment="0" applyProtection="0"/>
    <xf numFmtId="0" fontId="59" fillId="0" borderId="0">
      <protection locked="0"/>
    </xf>
    <xf numFmtId="170" fontId="33" fillId="0" borderId="0" applyFont="0" applyFill="0" applyBorder="0" applyAlignment="0" applyProtection="0">
      <alignment vertical="top"/>
    </xf>
    <xf numFmtId="43" fontId="6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43" fontId="66" fillId="0" borderId="0" applyFont="0" applyFill="0" applyBorder="0" applyAlignment="0" applyProtection="0"/>
    <xf numFmtId="170" fontId="29" fillId="0" borderId="0" applyFont="0" applyFill="0" applyBorder="0" applyAlignment="0" applyProtection="0">
      <alignment vertical="top"/>
    </xf>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8" fontId="54" fillId="0" borderId="0" applyFill="0" applyBorder="0" applyAlignment="0" applyProtection="0"/>
    <xf numFmtId="170" fontId="29" fillId="0" borderId="0" applyFont="0" applyFill="0" applyBorder="0" applyAlignment="0" applyProtection="0"/>
    <xf numFmtId="43" fontId="6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1" fillId="0" borderId="0"/>
    <xf numFmtId="0" fontId="95" fillId="0" borderId="0"/>
    <xf numFmtId="178" fontId="95" fillId="0" borderId="0" applyBorder="0" applyProtection="0"/>
    <xf numFmtId="0" fontId="96" fillId="0" borderId="0"/>
    <xf numFmtId="0" fontId="97" fillId="0" borderId="0"/>
    <xf numFmtId="0" fontId="31" fillId="62" borderId="0" applyNumberFormat="0" applyBorder="0" applyAlignment="0" applyProtection="0"/>
    <xf numFmtId="0" fontId="104" fillId="61" borderId="0" applyNumberFormat="0" applyBorder="0" applyAlignment="0" applyProtection="0"/>
    <xf numFmtId="0" fontId="104" fillId="65" borderId="0" applyNumberFormat="0" applyBorder="0" applyAlignment="0" applyProtection="0"/>
    <xf numFmtId="0" fontId="54" fillId="0" borderId="0"/>
    <xf numFmtId="0" fontId="29" fillId="37" borderId="0" applyNumberFormat="0" applyBorder="0" applyAlignment="0" applyProtection="0"/>
    <xf numFmtId="0" fontId="104" fillId="41" borderId="0" applyNumberFormat="0" applyBorder="0" applyAlignment="0" applyProtection="0"/>
    <xf numFmtId="0" fontId="31" fillId="41" borderId="0" applyNumberFormat="0" applyBorder="0" applyAlignment="0" applyProtection="0"/>
    <xf numFmtId="0" fontId="98" fillId="0" borderId="0"/>
    <xf numFmtId="43" fontId="98" fillId="0" borderId="0" applyFont="0" applyFill="0" applyBorder="0" applyAlignment="0" applyProtection="0"/>
    <xf numFmtId="0" fontId="89" fillId="0" borderId="0" applyNumberFormat="0" applyFill="0" applyBorder="0" applyProtection="0"/>
    <xf numFmtId="0" fontId="29" fillId="0" borderId="0"/>
    <xf numFmtId="0" fontId="99" fillId="0" borderId="0">
      <protection hidden="1"/>
    </xf>
    <xf numFmtId="167" fontId="71" fillId="0" borderId="0"/>
    <xf numFmtId="0" fontId="100" fillId="0" borderId="0"/>
    <xf numFmtId="0" fontId="101" fillId="0" borderId="0"/>
    <xf numFmtId="4" fontId="71" fillId="0" borderId="0"/>
    <xf numFmtId="170" fontId="71" fillId="0" borderId="0" applyFont="0" applyFill="0" applyBorder="0" applyAlignment="0" applyProtection="0"/>
    <xf numFmtId="0" fontId="83" fillId="0" borderId="0">
      <alignment horizontal="left" vertical="top" wrapText="1"/>
    </xf>
    <xf numFmtId="0" fontId="80" fillId="0" borderId="0"/>
    <xf numFmtId="0" fontId="102" fillId="0" borderId="0">
      <alignment vertical="top" wrapText="1"/>
    </xf>
    <xf numFmtId="170" fontId="5" fillId="0" borderId="0" applyFont="0" applyFill="0" applyBorder="0" applyAlignment="0" applyProtection="0"/>
    <xf numFmtId="9" fontId="11" fillId="0" borderId="0" applyFont="0" applyFill="0" applyBorder="0" applyAlignment="0" applyProtection="0"/>
    <xf numFmtId="0" fontId="5" fillId="0" borderId="0"/>
    <xf numFmtId="0" fontId="55" fillId="0" borderId="0">
      <alignment horizontal="justify" wrapText="1"/>
    </xf>
    <xf numFmtId="0" fontId="11" fillId="0" borderId="0"/>
    <xf numFmtId="0" fontId="11" fillId="0" borderId="0"/>
    <xf numFmtId="0" fontId="55" fillId="0" borderId="0">
      <alignment horizontal="justify" wrapText="1"/>
    </xf>
    <xf numFmtId="0" fontId="55" fillId="0" borderId="0">
      <alignment horizontal="justify" wrapText="1"/>
    </xf>
    <xf numFmtId="0" fontId="80" fillId="0" borderId="0"/>
    <xf numFmtId="0" fontId="29" fillId="0" borderId="0"/>
    <xf numFmtId="0" fontId="55" fillId="0" borderId="0">
      <alignment horizontal="justify" wrapText="1"/>
    </xf>
    <xf numFmtId="0" fontId="54" fillId="0" borderId="0"/>
    <xf numFmtId="0" fontId="54" fillId="0" borderId="0"/>
    <xf numFmtId="0" fontId="54" fillId="0" borderId="0"/>
    <xf numFmtId="0" fontId="92" fillId="10" borderId="0" applyNumberFormat="0" applyBorder="0" applyAlignment="0" applyProtection="0"/>
    <xf numFmtId="0" fontId="92" fillId="14" borderId="0" applyNumberFormat="0" applyBorder="0" applyAlignment="0" applyProtection="0"/>
    <xf numFmtId="0" fontId="92" fillId="18" borderId="0" applyNumberFormat="0" applyBorder="0" applyAlignment="0" applyProtection="0"/>
    <xf numFmtId="0" fontId="92" fillId="22" borderId="0" applyNumberFormat="0" applyBorder="0" applyAlignment="0" applyProtection="0"/>
    <xf numFmtId="0" fontId="92" fillId="26" borderId="0" applyNumberFormat="0" applyBorder="0" applyAlignment="0" applyProtection="0"/>
    <xf numFmtId="0" fontId="92" fillId="30" borderId="0" applyNumberFormat="0" applyBorder="0" applyAlignment="0" applyProtection="0"/>
    <xf numFmtId="0" fontId="70" fillId="34" borderId="0" applyNumberFormat="0" applyBorder="0" applyAlignment="0" applyProtection="0"/>
    <xf numFmtId="0" fontId="70" fillId="38" borderId="0" applyNumberFormat="0" applyBorder="0" applyAlignment="0" applyProtection="0"/>
    <xf numFmtId="0" fontId="70" fillId="42" borderId="0" applyNumberFormat="0" applyBorder="0" applyAlignment="0" applyProtection="0"/>
    <xf numFmtId="0" fontId="5" fillId="0" borderId="0"/>
    <xf numFmtId="0" fontId="70" fillId="45" borderId="0" applyNumberFormat="0" applyBorder="0" applyAlignment="0" applyProtection="0"/>
    <xf numFmtId="0" fontId="70" fillId="47" borderId="0" applyNumberFormat="0" applyBorder="0" applyAlignment="0" applyProtection="0"/>
    <xf numFmtId="0" fontId="70" fillId="39" borderId="0" applyNumberFormat="0" applyBorder="0" applyAlignment="0" applyProtection="0"/>
    <xf numFmtId="0" fontId="92" fillId="11" borderId="0" applyNumberFormat="0" applyBorder="0" applyAlignment="0" applyProtection="0"/>
    <xf numFmtId="0" fontId="92" fillId="15" borderId="0" applyNumberFormat="0" applyBorder="0" applyAlignment="0" applyProtection="0"/>
    <xf numFmtId="0" fontId="92" fillId="19" borderId="0" applyNumberFormat="0" applyBorder="0" applyAlignment="0" applyProtection="0"/>
    <xf numFmtId="0" fontId="92" fillId="23" borderId="0" applyNumberFormat="0" applyBorder="0" applyAlignment="0" applyProtection="0"/>
    <xf numFmtId="0" fontId="92" fillId="27" borderId="0" applyNumberFormat="0" applyBorder="0" applyAlignment="0" applyProtection="0"/>
    <xf numFmtId="0" fontId="92" fillId="31" borderId="0" applyNumberFormat="0" applyBorder="0" applyAlignment="0" applyProtection="0"/>
    <xf numFmtId="0" fontId="70" fillId="37" borderId="0" applyNumberFormat="0" applyBorder="0" applyAlignment="0" applyProtection="0"/>
    <xf numFmtId="0" fontId="70" fillId="41" borderId="0" applyNumberFormat="0" applyBorder="0" applyAlignment="0" applyProtection="0"/>
    <xf numFmtId="0" fontId="70" fillId="55" borderId="0" applyNumberFormat="0" applyBorder="0" applyAlignment="0" applyProtection="0"/>
    <xf numFmtId="0" fontId="70" fillId="45" borderId="0" applyNumberFormat="0" applyBorder="0" applyAlignment="0" applyProtection="0"/>
    <xf numFmtId="0" fontId="70" fillId="37" borderId="0" applyNumberFormat="0" applyBorder="0" applyAlignment="0" applyProtection="0"/>
    <xf numFmtId="0" fontId="70" fillId="57" borderId="0" applyNumberFormat="0" applyBorder="0" applyAlignment="0" applyProtection="0"/>
    <xf numFmtId="0" fontId="103" fillId="12" borderId="0" applyNumberFormat="0" applyBorder="0" applyAlignment="0" applyProtection="0"/>
    <xf numFmtId="0" fontId="103" fillId="16" borderId="0" applyNumberFormat="0" applyBorder="0" applyAlignment="0" applyProtection="0"/>
    <xf numFmtId="0" fontId="103" fillId="20" borderId="0" applyNumberFormat="0" applyBorder="0" applyAlignment="0" applyProtection="0"/>
    <xf numFmtId="0" fontId="103" fillId="24" borderId="0" applyNumberFormat="0" applyBorder="0" applyAlignment="0" applyProtection="0"/>
    <xf numFmtId="0" fontId="103" fillId="28" borderId="0" applyNumberFormat="0" applyBorder="0" applyAlignment="0" applyProtection="0"/>
    <xf numFmtId="0" fontId="103" fillId="32" borderId="0" applyNumberFormat="0" applyBorder="0" applyAlignment="0" applyProtection="0"/>
    <xf numFmtId="0" fontId="104" fillId="61" borderId="0" applyNumberFormat="0" applyBorder="0" applyAlignment="0" applyProtection="0"/>
    <xf numFmtId="0" fontId="104" fillId="41" borderId="0" applyNumberFormat="0" applyBorder="0" applyAlignment="0" applyProtection="0"/>
    <xf numFmtId="0" fontId="104" fillId="55" borderId="0" applyNumberFormat="0" applyBorder="0" applyAlignment="0" applyProtection="0"/>
    <xf numFmtId="0" fontId="104" fillId="65" borderId="0" applyNumberFormat="0" applyBorder="0" applyAlignment="0" applyProtection="0"/>
    <xf numFmtId="0" fontId="104" fillId="62" borderId="0" applyNumberFormat="0" applyBorder="0" applyAlignment="0" applyProtection="0"/>
    <xf numFmtId="0" fontId="104" fillId="68" borderId="0" applyNumberFormat="0" applyBorder="0" applyAlignment="0" applyProtection="0"/>
    <xf numFmtId="0" fontId="103" fillId="9" borderId="0" applyNumberFormat="0" applyBorder="0" applyAlignment="0" applyProtection="0"/>
    <xf numFmtId="0" fontId="103" fillId="13" borderId="0" applyNumberFormat="0" applyBorder="0" applyAlignment="0" applyProtection="0"/>
    <xf numFmtId="0" fontId="103" fillId="17" borderId="0" applyNumberFormat="0" applyBorder="0" applyAlignment="0" applyProtection="0"/>
    <xf numFmtId="0" fontId="103" fillId="21" borderId="0" applyNumberFormat="0" applyBorder="0" applyAlignment="0" applyProtection="0"/>
    <xf numFmtId="0" fontId="103" fillId="25" borderId="0" applyNumberFormat="0" applyBorder="0" applyAlignment="0" applyProtection="0"/>
    <xf numFmtId="0" fontId="103" fillId="29" borderId="0" applyNumberFormat="0" applyBorder="0" applyAlignment="0" applyProtection="0"/>
    <xf numFmtId="0" fontId="105" fillId="3" borderId="0" applyNumberFormat="0" applyBorder="0" applyAlignment="0" applyProtection="0"/>
    <xf numFmtId="0" fontId="106" fillId="52" borderId="47" applyNumberFormat="0" applyAlignment="0" applyProtection="0"/>
    <xf numFmtId="0" fontId="107" fillId="6" borderId="4" applyNumberFormat="0" applyAlignment="0" applyProtection="0"/>
    <xf numFmtId="0" fontId="108" fillId="0" borderId="58" applyNumberFormat="0" applyFill="0" applyAlignment="0" applyProtection="0"/>
    <xf numFmtId="0" fontId="109" fillId="60" borderId="48" applyNumberFormat="0" applyAlignment="0" applyProtection="0"/>
    <xf numFmtId="0" fontId="110" fillId="7" borderId="7" applyNumberFormat="0" applyAlignment="0" applyProtection="0"/>
    <xf numFmtId="0" fontId="104" fillId="70" borderId="0" applyNumberFormat="0" applyBorder="0" applyAlignment="0" applyProtection="0"/>
    <xf numFmtId="0" fontId="104" fillId="73" borderId="0" applyNumberFormat="0" applyBorder="0" applyAlignment="0" applyProtection="0"/>
    <xf numFmtId="0" fontId="104" fillId="75" borderId="0" applyNumberFormat="0" applyBorder="0" applyAlignment="0" applyProtection="0"/>
    <xf numFmtId="0" fontId="104" fillId="65" borderId="0" applyNumberFormat="0" applyBorder="0" applyAlignment="0" applyProtection="0"/>
    <xf numFmtId="0" fontId="104" fillId="62" borderId="0" applyNumberFormat="0" applyBorder="0" applyAlignment="0" applyProtection="0"/>
    <xf numFmtId="0" fontId="104" fillId="64" borderId="0" applyNumberFormat="0" applyBorder="0" applyAlignment="0" applyProtection="0"/>
    <xf numFmtId="43" fontId="100" fillId="0" borderId="0" applyFont="0" applyFill="0" applyBorder="0" applyAlignment="0" applyProtection="0"/>
    <xf numFmtId="41"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82" fontId="10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11" fillId="0" borderId="0" applyNumberFormat="0" applyFill="0" applyBorder="0" applyAlignment="0" applyProtection="0"/>
    <xf numFmtId="0" fontId="112" fillId="2" borderId="0" applyNumberFormat="0" applyBorder="0" applyAlignment="0" applyProtection="0"/>
    <xf numFmtId="0" fontId="113" fillId="0" borderId="1" applyNumberFormat="0" applyFill="0" applyAlignment="0" applyProtection="0"/>
    <xf numFmtId="0" fontId="114" fillId="0" borderId="2" applyNumberFormat="0" applyFill="0" applyAlignment="0" applyProtection="0"/>
    <xf numFmtId="0" fontId="115" fillId="0" borderId="3" applyNumberFormat="0" applyFill="0" applyAlignment="0" applyProtection="0"/>
    <xf numFmtId="0" fontId="115" fillId="0" borderId="0" applyNumberFormat="0" applyFill="0" applyBorder="0" applyAlignment="0" applyProtection="0"/>
    <xf numFmtId="0" fontId="116" fillId="5" borderId="4" applyNumberFormat="0" applyAlignment="0" applyProtection="0"/>
    <xf numFmtId="0" fontId="117" fillId="0" borderId="0">
      <alignment horizontal="right" vertical="top"/>
    </xf>
    <xf numFmtId="0" fontId="118" fillId="0" borderId="0">
      <alignment horizontal="justify" vertical="top" wrapText="1"/>
    </xf>
    <xf numFmtId="0" fontId="117" fillId="0" borderId="0">
      <alignment horizontal="left"/>
    </xf>
    <xf numFmtId="0" fontId="118" fillId="0" borderId="0">
      <alignment horizontal="right"/>
    </xf>
    <xf numFmtId="4" fontId="118" fillId="0" borderId="0">
      <alignment horizontal="right" wrapText="1"/>
    </xf>
    <xf numFmtId="0" fontId="118" fillId="0" borderId="0">
      <alignment horizontal="right"/>
    </xf>
    <xf numFmtId="4" fontId="118" fillId="0" borderId="0">
      <alignment horizontal="right"/>
    </xf>
    <xf numFmtId="0" fontId="119" fillId="0" borderId="6" applyNumberFormat="0" applyFill="0" applyAlignment="0" applyProtection="0"/>
    <xf numFmtId="0" fontId="120" fillId="4" borderId="0" applyNumberFormat="0" applyBorder="0" applyAlignment="0" applyProtection="0"/>
    <xf numFmtId="0" fontId="121" fillId="51" borderId="0" applyNumberFormat="0" applyBorder="0" applyAlignment="0" applyProtection="0"/>
    <xf numFmtId="0" fontId="5" fillId="0" borderId="0"/>
    <xf numFmtId="0" fontId="54" fillId="0" borderId="0"/>
    <xf numFmtId="0" fontId="1" fillId="0" borderId="0"/>
    <xf numFmtId="0" fontId="54" fillId="0" borderId="0"/>
    <xf numFmtId="0" fontId="66" fillId="0" borderId="0"/>
    <xf numFmtId="4" fontId="54" fillId="0" borderId="0">
      <alignment horizontal="justify" vertical="top"/>
    </xf>
    <xf numFmtId="0" fontId="122" fillId="0" borderId="0"/>
    <xf numFmtId="0" fontId="54" fillId="0" borderId="0"/>
    <xf numFmtId="0" fontId="1" fillId="0" borderId="0"/>
    <xf numFmtId="0" fontId="1" fillId="0" borderId="0"/>
    <xf numFmtId="0" fontId="54" fillId="0" borderId="0"/>
    <xf numFmtId="0" fontId="1" fillId="0" borderId="0"/>
    <xf numFmtId="0" fontId="54" fillId="0" borderId="0"/>
    <xf numFmtId="0" fontId="54" fillId="0" borderId="0"/>
    <xf numFmtId="0" fontId="123" fillId="0" borderId="0">
      <alignment horizontal="left" vertical="top"/>
    </xf>
    <xf numFmtId="4" fontId="83" fillId="0" borderId="0">
      <alignment horizontal="justify"/>
    </xf>
    <xf numFmtId="183" fontId="54" fillId="0" borderId="0"/>
    <xf numFmtId="0" fontId="54" fillId="0" borderId="0"/>
    <xf numFmtId="0" fontId="5" fillId="43" borderId="45" applyNumberFormat="0" applyFont="0" applyAlignment="0" applyProtection="0"/>
    <xf numFmtId="0" fontId="92" fillId="8" borderId="8" applyNumberFormat="0" applyFont="0" applyAlignment="0" applyProtection="0"/>
    <xf numFmtId="0" fontId="124" fillId="6" borderId="5" applyNumberFormat="0" applyAlignment="0" applyProtection="0"/>
    <xf numFmtId="9" fontId="54" fillId="0" borderId="0" applyFon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49" applyNumberFormat="0" applyFill="0" applyAlignment="0" applyProtection="0"/>
    <xf numFmtId="0" fontId="129" fillId="0" borderId="52" applyNumberFormat="0" applyFill="0" applyAlignment="0" applyProtection="0"/>
    <xf numFmtId="0" fontId="130" fillId="0" borderId="54" applyNumberFormat="0" applyFill="0" applyAlignment="0" applyProtection="0"/>
    <xf numFmtId="0" fontId="130" fillId="0" borderId="0" applyNumberFormat="0" applyFill="0" applyBorder="0" applyAlignment="0" applyProtection="0"/>
    <xf numFmtId="0" fontId="93" fillId="0" borderId="9" applyNumberFormat="0" applyFill="0" applyAlignment="0" applyProtection="0"/>
    <xf numFmtId="0" fontId="131" fillId="0" borderId="61" applyNumberFormat="0" applyFill="0" applyAlignment="0" applyProtection="0"/>
    <xf numFmtId="0" fontId="132" fillId="38" borderId="0" applyNumberFormat="0" applyBorder="0" applyAlignment="0" applyProtection="0"/>
    <xf numFmtId="0" fontId="133" fillId="42" borderId="0" applyNumberFormat="0" applyBorder="0" applyAlignment="0" applyProtection="0"/>
    <xf numFmtId="165" fontId="5" fillId="0" borderId="0" applyFont="0" applyFill="0" applyBorder="0" applyAlignment="0" applyProtection="0"/>
    <xf numFmtId="0" fontId="94" fillId="0" borderId="0" applyNumberFormat="0" applyFill="0" applyBorder="0" applyAlignment="0" applyProtection="0"/>
    <xf numFmtId="170" fontId="54" fillId="0" borderId="0" applyFont="0" applyFill="0" applyBorder="0" applyAlignment="0" applyProtection="0"/>
    <xf numFmtId="0" fontId="26" fillId="0" borderId="0">
      <alignment horizontal="justify" vertical="justify" wrapText="1"/>
    </xf>
    <xf numFmtId="0" fontId="59" fillId="0" borderId="0"/>
    <xf numFmtId="0" fontId="29" fillId="34" borderId="0" applyNumberFormat="0" applyBorder="0" applyAlignment="0" applyProtection="0"/>
    <xf numFmtId="0" fontId="70"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70"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70"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70"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70"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70"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70"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70"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70"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70"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70"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70"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55"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31" fillId="61" borderId="0" applyNumberFormat="0" applyBorder="0" applyAlignment="0" applyProtection="0"/>
    <xf numFmtId="0" fontId="104" fillId="55" borderId="0" applyNumberFormat="0" applyBorder="0" applyAlignment="0" applyProtection="0"/>
    <xf numFmtId="0" fontId="31" fillId="55" borderId="0" applyNumberFormat="0" applyBorder="0" applyAlignment="0" applyProtection="0"/>
    <xf numFmtId="0" fontId="31" fillId="65" borderId="0" applyNumberFormat="0" applyBorder="0" applyAlignment="0" applyProtection="0"/>
    <xf numFmtId="0" fontId="104" fillId="62" borderId="0" applyNumberFormat="0" applyBorder="0" applyAlignment="0" applyProtection="0"/>
    <xf numFmtId="0" fontId="104" fillId="68" borderId="0" applyNumberFormat="0" applyBorder="0" applyAlignment="0" applyProtection="0"/>
    <xf numFmtId="0" fontId="31" fillId="68" borderId="0" applyNumberFormat="0" applyBorder="0" applyAlignment="0" applyProtection="0"/>
    <xf numFmtId="0" fontId="31" fillId="61" borderId="0" applyNumberFormat="0" applyBorder="0" applyAlignment="0" applyProtection="0"/>
    <xf numFmtId="0" fontId="31" fillId="41" borderId="0" applyNumberFormat="0" applyBorder="0" applyAlignment="0" applyProtection="0"/>
    <xf numFmtId="0" fontId="31" fillId="55" borderId="0" applyNumberFormat="0" applyBorder="0" applyAlignment="0" applyProtection="0"/>
    <xf numFmtId="0" fontId="31" fillId="65" borderId="0" applyNumberFormat="0" applyBorder="0" applyAlignment="0" applyProtection="0"/>
    <xf numFmtId="0" fontId="31" fillId="62" borderId="0" applyNumberFormat="0" applyBorder="0" applyAlignment="0" applyProtection="0"/>
    <xf numFmtId="0" fontId="31" fillId="68" borderId="0" applyNumberFormat="0" applyBorder="0" applyAlignment="0" applyProtection="0"/>
    <xf numFmtId="0" fontId="104" fillId="70" borderId="0" applyNumberFormat="0" applyBorder="0" applyAlignment="0" applyProtection="0"/>
    <xf numFmtId="0" fontId="31" fillId="70" borderId="0" applyNumberFormat="0" applyBorder="0" applyAlignment="0" applyProtection="0"/>
    <xf numFmtId="0" fontId="104" fillId="73" borderId="0" applyNumberFormat="0" applyBorder="0" applyAlignment="0" applyProtection="0"/>
    <xf numFmtId="0" fontId="31" fillId="73" borderId="0" applyNumberFormat="0" applyBorder="0" applyAlignment="0" applyProtection="0"/>
    <xf numFmtId="0" fontId="104" fillId="75" borderId="0" applyNumberFormat="0" applyBorder="0" applyAlignment="0" applyProtection="0"/>
    <xf numFmtId="0" fontId="31" fillId="75" borderId="0" applyNumberFormat="0" applyBorder="0" applyAlignment="0" applyProtection="0"/>
    <xf numFmtId="0" fontId="104" fillId="65" borderId="0" applyNumberFormat="0" applyBorder="0" applyAlignment="0" applyProtection="0"/>
    <xf numFmtId="0" fontId="31" fillId="65" borderId="0" applyNumberFormat="0" applyBorder="0" applyAlignment="0" applyProtection="0"/>
    <xf numFmtId="0" fontId="104" fillId="62" borderId="0" applyNumberFormat="0" applyBorder="0" applyAlignment="0" applyProtection="0"/>
    <xf numFmtId="0" fontId="31" fillId="62" borderId="0" applyNumberFormat="0" applyBorder="0" applyAlignment="0" applyProtection="0"/>
    <xf numFmtId="0" fontId="104" fillId="64" borderId="0" applyNumberFormat="0" applyBorder="0" applyAlignment="0" applyProtection="0"/>
    <xf numFmtId="0" fontId="31" fillId="64" borderId="0" applyNumberFormat="0" applyBorder="0" applyAlignment="0" applyProtection="0"/>
    <xf numFmtId="0" fontId="132" fillId="38" borderId="0" applyNumberFormat="0" applyBorder="0" applyAlignment="0" applyProtection="0"/>
    <xf numFmtId="0" fontId="42" fillId="38" borderId="0" applyNumberFormat="0" applyBorder="0" applyAlignment="0" applyProtection="0"/>
    <xf numFmtId="0" fontId="106" fillId="52" borderId="47" applyNumberFormat="0" applyAlignment="0" applyProtection="0"/>
    <xf numFmtId="0" fontId="43" fillId="52" borderId="47" applyNumberFormat="0" applyAlignment="0" applyProtection="0"/>
    <xf numFmtId="0" fontId="109" fillId="60" borderId="48" applyNumberFormat="0" applyAlignment="0" applyProtection="0"/>
    <xf numFmtId="0" fontId="44" fillId="60" borderId="48" applyNumberFormat="0" applyAlignment="0" applyProtection="0"/>
    <xf numFmtId="170" fontId="54" fillId="0" borderId="0" applyFont="0" applyFill="0" applyBorder="0" applyAlignment="0" applyProtection="0"/>
    <xf numFmtId="184" fontId="54" fillId="0" borderId="0" applyFill="0" applyBorder="0" applyAlignment="0" applyProtection="0"/>
    <xf numFmtId="43" fontId="54" fillId="0" borderId="0" applyFont="0" applyFill="0" applyBorder="0" applyAlignment="0" applyProtection="0"/>
    <xf numFmtId="43" fontId="5" fillId="0" borderId="0" applyFont="0" applyFill="0" applyBorder="0" applyAlignment="0" applyProtection="0"/>
    <xf numFmtId="43" fontId="54" fillId="0" borderId="0" applyFont="0" applyFill="0" applyBorder="0" applyAlignment="0" applyProtection="0"/>
    <xf numFmtId="173" fontId="54" fillId="0" borderId="0" applyFill="0" applyBorder="0" applyAlignment="0" applyProtection="0"/>
    <xf numFmtId="44" fontId="56" fillId="0" borderId="0" applyFont="0" applyFill="0" applyBorder="0" applyAlignment="0" applyProtection="0"/>
    <xf numFmtId="185" fontId="134" fillId="0" borderId="0" applyFont="0" applyFill="0" applyBorder="0" applyAlignment="0" applyProtection="0"/>
    <xf numFmtId="186" fontId="54" fillId="0" borderId="0" applyFill="0" applyBorder="0" applyAlignment="0" applyProtection="0"/>
    <xf numFmtId="0" fontId="126" fillId="0" borderId="0" applyNumberFormat="0" applyFill="0" applyBorder="0" applyAlignment="0" applyProtection="0"/>
    <xf numFmtId="0" fontId="58" fillId="0" borderId="0" applyNumberFormat="0" applyFill="0" applyBorder="0" applyAlignment="0" applyProtection="0"/>
    <xf numFmtId="0" fontId="133" fillId="42" borderId="0" applyNumberFormat="0" applyBorder="0" applyAlignment="0" applyProtection="0"/>
    <xf numFmtId="0" fontId="60" fillId="42" borderId="0" applyNumberFormat="0" applyBorder="0" applyAlignment="0" applyProtection="0"/>
    <xf numFmtId="0" fontId="135" fillId="0" borderId="0" applyNumberFormat="0" applyFill="0" applyBorder="0" applyProtection="0">
      <alignment horizontal="left" vertical="top" wrapText="1"/>
    </xf>
    <xf numFmtId="0" fontId="128" fillId="0" borderId="49" applyNumberFormat="0" applyFill="0" applyAlignment="0" applyProtection="0"/>
    <xf numFmtId="0" fontId="62" fillId="0" borderId="49" applyNumberFormat="0" applyFill="0" applyAlignment="0" applyProtection="0"/>
    <xf numFmtId="0" fontId="129" fillId="0" borderId="52" applyNumberFormat="0" applyFill="0" applyAlignment="0" applyProtection="0"/>
    <xf numFmtId="0" fontId="63" fillId="0" borderId="52" applyNumberFormat="0" applyFill="0" applyAlignment="0" applyProtection="0"/>
    <xf numFmtId="0" fontId="130" fillId="0" borderId="54" applyNumberFormat="0" applyFill="0" applyAlignment="0" applyProtection="0"/>
    <xf numFmtId="0" fontId="64" fillId="0" borderId="54" applyNumberFormat="0" applyFill="0" applyAlignment="0" applyProtection="0"/>
    <xf numFmtId="0" fontId="130" fillId="0" borderId="0" applyNumberFormat="0" applyFill="0" applyBorder="0" applyAlignment="0" applyProtection="0"/>
    <xf numFmtId="0" fontId="64" fillId="0" borderId="0" applyNumberFormat="0" applyFill="0" applyBorder="0" applyAlignment="0" applyProtection="0"/>
    <xf numFmtId="49" fontId="136" fillId="0" borderId="0" applyBorder="0">
      <alignment horizontal="left" vertical="top" wrapText="1"/>
      <protection locked="0"/>
    </xf>
    <xf numFmtId="0" fontId="137" fillId="39" borderId="47" applyNumberFormat="0" applyAlignment="0" applyProtection="0"/>
    <xf numFmtId="0" fontId="31" fillId="73" borderId="0" applyNumberFormat="0" applyBorder="0" applyAlignment="0" applyProtection="0"/>
    <xf numFmtId="0" fontId="31" fillId="75" borderId="0" applyNumberFormat="0" applyBorder="0" applyAlignment="0" applyProtection="0"/>
    <xf numFmtId="0" fontId="31" fillId="64" borderId="0" applyNumberFormat="0" applyBorder="0" applyAlignment="0" applyProtection="0"/>
    <xf numFmtId="0" fontId="43" fillId="52" borderId="47" applyNumberFormat="0" applyAlignment="0" applyProtection="0"/>
    <xf numFmtId="0" fontId="138" fillId="0" borderId="0" applyBorder="0" applyProtection="0">
      <alignment horizontal="right" vertical="top" wrapText="1"/>
    </xf>
    <xf numFmtId="0" fontId="108" fillId="0" borderId="58" applyNumberFormat="0" applyFill="0" applyAlignment="0" applyProtection="0"/>
    <xf numFmtId="0" fontId="50" fillId="0" borderId="58" applyNumberFormat="0" applyFill="0" applyAlignment="0" applyProtection="0"/>
    <xf numFmtId="0" fontId="138" fillId="0" borderId="0" applyBorder="0">
      <alignment horizontal="justify" vertical="top" wrapText="1"/>
      <protection locked="0"/>
    </xf>
    <xf numFmtId="187" fontId="136" fillId="0" borderId="0" applyNumberFormat="0" applyBorder="0">
      <alignment vertical="top" wrapText="1"/>
      <protection locked="0"/>
    </xf>
    <xf numFmtId="0" fontId="63" fillId="0" borderId="52" applyNumberFormat="0" applyFill="0" applyAlignment="0" applyProtection="0"/>
    <xf numFmtId="0" fontId="64" fillId="0" borderId="54" applyNumberFormat="0" applyFill="0" applyAlignment="0" applyProtection="0"/>
    <xf numFmtId="0" fontId="64" fillId="0" borderId="0" applyNumberFormat="0" applyFill="0" applyBorder="0" applyAlignment="0" applyProtection="0"/>
    <xf numFmtId="0" fontId="12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71" fillId="90" borderId="0"/>
    <xf numFmtId="0" fontId="1" fillId="0" borderId="0"/>
    <xf numFmtId="0" fontId="81" fillId="0" borderId="0"/>
    <xf numFmtId="49" fontId="139" fillId="0" borderId="0" applyBorder="0" applyAlignment="0"/>
    <xf numFmtId="187" fontId="1" fillId="0" borderId="0"/>
    <xf numFmtId="187" fontId="1" fillId="0" borderId="0"/>
    <xf numFmtId="187" fontId="1" fillId="0" borderId="0"/>
    <xf numFmtId="0" fontId="54" fillId="0" borderId="0"/>
    <xf numFmtId="0" fontId="81" fillId="0" borderId="0"/>
    <xf numFmtId="0" fontId="54" fillId="0" borderId="0"/>
    <xf numFmtId="0" fontId="26" fillId="0" borderId="0">
      <alignment horizontal="justify" vertical="justify" wrapText="1"/>
    </xf>
    <xf numFmtId="187" fontId="54" fillId="0" borderId="0"/>
    <xf numFmtId="0" fontId="71" fillId="0" borderId="0"/>
    <xf numFmtId="0" fontId="71" fillId="0" borderId="0"/>
    <xf numFmtId="0" fontId="29" fillId="0" borderId="0"/>
    <xf numFmtId="0" fontId="5" fillId="0" borderId="0"/>
    <xf numFmtId="0" fontId="140" fillId="0" borderId="0"/>
    <xf numFmtId="0" fontId="29" fillId="0" borderId="0"/>
    <xf numFmtId="0" fontId="71" fillId="0" borderId="0"/>
    <xf numFmtId="0" fontId="29" fillId="0" borderId="0"/>
    <xf numFmtId="0" fontId="54" fillId="0" borderId="0"/>
    <xf numFmtId="0" fontId="54" fillId="0" borderId="0"/>
    <xf numFmtId="0" fontId="54" fillId="0" borderId="0"/>
    <xf numFmtId="0" fontId="141" fillId="0" borderId="0"/>
    <xf numFmtId="0" fontId="1" fillId="0" borderId="0"/>
    <xf numFmtId="0" fontId="1" fillId="0" borderId="0"/>
    <xf numFmtId="0" fontId="54" fillId="43" borderId="45" applyNumberFormat="0" applyFont="0" applyAlignment="0" applyProtection="0"/>
    <xf numFmtId="0" fontId="54" fillId="0" borderId="0" applyProtection="0"/>
    <xf numFmtId="188" fontId="28" fillId="0" borderId="0"/>
    <xf numFmtId="0" fontId="28" fillId="0" borderId="0"/>
    <xf numFmtId="0" fontId="68" fillId="0" borderId="0"/>
    <xf numFmtId="188" fontId="28" fillId="0" borderId="0"/>
    <xf numFmtId="0" fontId="28" fillId="0" borderId="0"/>
    <xf numFmtId="0" fontId="54" fillId="0" borderId="0" applyProtection="0"/>
    <xf numFmtId="0" fontId="54" fillId="0" borderId="0" applyProtection="0"/>
    <xf numFmtId="0" fontId="54" fillId="0" borderId="0" applyProtection="0"/>
    <xf numFmtId="0" fontId="28" fillId="0" borderId="0"/>
    <xf numFmtId="0" fontId="28" fillId="0" borderId="0"/>
    <xf numFmtId="0" fontId="54" fillId="0" borderId="0" applyProtection="0"/>
    <xf numFmtId="0" fontId="29" fillId="0" borderId="0"/>
    <xf numFmtId="0" fontId="142" fillId="52" borderId="57" applyNumberFormat="0" applyAlignment="0" applyProtection="0"/>
    <xf numFmtId="0" fontId="37" fillId="52" borderId="57" applyNumberFormat="0" applyAlignment="0" applyProtection="0"/>
    <xf numFmtId="9" fontId="66" fillId="0" borderId="0" applyFont="0" applyFill="0" applyBorder="0" applyAlignment="0" applyProtection="0"/>
    <xf numFmtId="9" fontId="29" fillId="0" borderId="0" applyFont="0" applyFill="0" applyBorder="0" applyAlignment="0" applyProtection="0"/>
    <xf numFmtId="0" fontId="50" fillId="0" borderId="58" applyNumberFormat="0" applyFill="0" applyAlignment="0" applyProtection="0"/>
    <xf numFmtId="0" fontId="44" fillId="60" borderId="48" applyNumberFormat="0" applyAlignment="0" applyProtection="0"/>
    <xf numFmtId="1" fontId="138" fillId="0" borderId="0" applyFill="0" applyBorder="0" applyProtection="0">
      <alignment horizontal="center" vertical="top" wrapText="1"/>
    </xf>
    <xf numFmtId="0" fontId="58" fillId="0" borderId="0" applyNumberFormat="0" applyFill="0" applyBorder="0" applyAlignment="0" applyProtection="0"/>
    <xf numFmtId="0" fontId="127" fillId="0" borderId="0" applyNumberFormat="0" applyFill="0" applyBorder="0" applyAlignment="0" applyProtection="0"/>
    <xf numFmtId="0" fontId="131" fillId="0" borderId="61" applyNumberFormat="0" applyFill="0" applyAlignment="0" applyProtection="0"/>
    <xf numFmtId="0" fontId="53" fillId="0" borderId="61" applyNumberFormat="0" applyFill="0" applyAlignment="0" applyProtection="0"/>
    <xf numFmtId="0" fontId="53" fillId="0" borderId="61" applyNumberFormat="0" applyFill="0" applyAlignment="0" applyProtection="0"/>
    <xf numFmtId="49" fontId="135" fillId="0" borderId="65">
      <alignment horizontal="right" vertical="top" wrapText="1"/>
      <protection locked="0"/>
    </xf>
    <xf numFmtId="0" fontId="49" fillId="39" borderId="47" applyNumberFormat="0" applyAlignment="0" applyProtection="0"/>
    <xf numFmtId="0" fontId="125" fillId="0" borderId="0" applyNumberFormat="0" applyFill="0" applyBorder="0" applyAlignment="0" applyProtection="0"/>
    <xf numFmtId="0" fontId="32" fillId="0" borderId="0" applyNumberFormat="0" applyFill="0" applyBorder="0" applyAlignment="0" applyProtection="0"/>
    <xf numFmtId="170" fontId="29"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44" fontId="56" fillId="0" borderId="0" applyFont="0" applyFill="0" applyBorder="0" applyAlignment="0" applyProtection="0"/>
    <xf numFmtId="0" fontId="1" fillId="0" borderId="0"/>
    <xf numFmtId="187" fontId="1" fillId="0" borderId="0"/>
    <xf numFmtId="187" fontId="1" fillId="0" borderId="0"/>
    <xf numFmtId="187" fontId="1" fillId="0" borderId="0"/>
    <xf numFmtId="0" fontId="1" fillId="0" borderId="0"/>
    <xf numFmtId="0" fontId="1" fillId="0" borderId="0"/>
    <xf numFmtId="0" fontId="1" fillId="0" borderId="0"/>
    <xf numFmtId="43" fontId="66" fillId="0" borderId="0" applyFont="0" applyFill="0" applyBorder="0" applyAlignment="0" applyProtection="0"/>
    <xf numFmtId="43" fontId="66" fillId="0" borderId="0" applyFont="0" applyFill="0" applyBorder="0" applyAlignment="0" applyProtection="0"/>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0" fontId="6" fillId="0" borderId="0" applyNumberFormat="0" applyFill="0" applyBorder="0" applyProtection="0">
      <alignment vertical="top"/>
    </xf>
    <xf numFmtId="168" fontId="54" fillId="0" borderId="0"/>
    <xf numFmtId="0" fontId="6" fillId="0" borderId="0" applyNumberFormat="0" applyFill="0" applyBorder="0" applyProtection="0">
      <alignment vertical="top"/>
    </xf>
    <xf numFmtId="0" fontId="6" fillId="0" borderId="0" applyNumberFormat="0" applyFill="0" applyBorder="0" applyProtection="0">
      <alignment vertical="top"/>
    </xf>
    <xf numFmtId="0" fontId="1" fillId="0" borderId="0"/>
    <xf numFmtId="0" fontId="29" fillId="0" borderId="0"/>
    <xf numFmtId="0" fontId="5"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4" fontId="56" fillId="0" borderId="0" applyFont="0" applyFill="0" applyBorder="0" applyAlignment="0" applyProtection="0"/>
    <xf numFmtId="0" fontId="42" fillId="38" borderId="0" applyNumberFormat="0" applyBorder="0" applyAlignment="0" applyProtection="0"/>
    <xf numFmtId="0" fontId="1" fillId="0" borderId="0"/>
    <xf numFmtId="187" fontId="1" fillId="0" borderId="0"/>
    <xf numFmtId="187" fontId="1" fillId="0" borderId="0"/>
    <xf numFmtId="187" fontId="1" fillId="0" borderId="0"/>
    <xf numFmtId="0" fontId="1" fillId="0" borderId="0"/>
    <xf numFmtId="0" fontId="1" fillId="0" borderId="0"/>
    <xf numFmtId="0" fontId="1" fillId="0" borderId="0"/>
    <xf numFmtId="0" fontId="1" fillId="0" borderId="0"/>
    <xf numFmtId="43" fontId="6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66" fillId="0" borderId="0" applyFont="0" applyFill="0" applyBorder="0" applyAlignment="0" applyProtection="0"/>
    <xf numFmtId="0" fontId="29" fillId="36"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9" fillId="4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29" fillId="56" borderId="0" applyNumberFormat="0" applyBorder="0" applyAlignment="0" applyProtection="0"/>
    <xf numFmtId="0" fontId="29" fillId="46" borderId="0" applyNumberFormat="0" applyBorder="0" applyAlignment="0" applyProtection="0"/>
    <xf numFmtId="0" fontId="29" fillId="53" borderId="0" applyNumberFormat="0" applyBorder="0" applyAlignment="0" applyProtection="0"/>
    <xf numFmtId="0" fontId="29" fillId="58" borderId="0" applyNumberFormat="0" applyBorder="0" applyAlignment="0" applyProtection="0"/>
    <xf numFmtId="0" fontId="31" fillId="63" borderId="0" applyNumberFormat="0" applyBorder="0" applyAlignment="0" applyProtection="0"/>
    <xf numFmtId="0" fontId="31" fillId="54" borderId="0" applyNumberFormat="0" applyBorder="0" applyAlignment="0" applyProtection="0"/>
    <xf numFmtId="0" fontId="31" fillId="56"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9" borderId="0" applyNumberFormat="0" applyBorder="0" applyAlignment="0" applyProtection="0"/>
    <xf numFmtId="0" fontId="31" fillId="71" borderId="0" applyNumberFormat="0" applyBorder="0" applyAlignment="0" applyProtection="0"/>
    <xf numFmtId="0" fontId="31" fillId="74" borderId="0" applyNumberFormat="0" applyBorder="0" applyAlignment="0" applyProtection="0"/>
    <xf numFmtId="0" fontId="31" fillId="76"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78" borderId="0" applyNumberFormat="0" applyBorder="0" applyAlignment="0" applyProtection="0"/>
    <xf numFmtId="0" fontId="42" fillId="40" borderId="0" applyNumberFormat="0" applyBorder="0" applyAlignment="0" applyProtection="0"/>
    <xf numFmtId="0" fontId="54" fillId="79" borderId="45" applyNumberFormat="0" applyAlignment="0" applyProtection="0"/>
    <xf numFmtId="0" fontId="54" fillId="79" borderId="45" applyNumberFormat="0" applyAlignment="0" applyProtection="0"/>
    <xf numFmtId="0" fontId="43" fillId="81" borderId="47" applyNumberFormat="0" applyAlignment="0" applyProtection="0"/>
    <xf numFmtId="0" fontId="44" fillId="82" borderId="48" applyNumberFormat="0" applyAlignment="0" applyProtection="0"/>
    <xf numFmtId="178" fontId="54" fillId="0" borderId="0" applyFill="0" applyBorder="0" applyAlignment="0" applyProtection="0"/>
    <xf numFmtId="178" fontId="54" fillId="0" borderId="0" applyFill="0" applyBorder="0" applyAlignment="0" applyProtection="0"/>
    <xf numFmtId="177" fontId="54" fillId="0" borderId="0" applyFill="0" applyBorder="0" applyAlignment="0" applyProtection="0"/>
    <xf numFmtId="178" fontId="54" fillId="0" borderId="0" applyFill="0" applyBorder="0" applyAlignment="0" applyProtection="0"/>
    <xf numFmtId="178" fontId="54" fillId="0" borderId="0" applyFill="0" applyBorder="0" applyAlignment="0" applyProtection="0"/>
    <xf numFmtId="178" fontId="54" fillId="0" borderId="0" applyFill="0" applyBorder="0" applyAlignment="0" applyProtection="0"/>
    <xf numFmtId="178" fontId="54" fillId="0" borderId="0" applyFill="0" applyBorder="0" applyAlignment="0" applyProtection="0"/>
    <xf numFmtId="178" fontId="54" fillId="0" borderId="0" applyFill="0" applyBorder="0" applyAlignment="0" applyProtection="0"/>
    <xf numFmtId="170" fontId="54" fillId="0" borderId="0" applyFont="0" applyFill="0" applyBorder="0" applyAlignment="0" applyProtection="0"/>
    <xf numFmtId="170" fontId="54" fillId="0" borderId="0" applyFill="0" applyBorder="0" applyAlignment="0" applyProtection="0"/>
    <xf numFmtId="0" fontId="60" fillId="83" borderId="0" applyNumberFormat="0" applyBorder="0" applyAlignment="0" applyProtection="0"/>
    <xf numFmtId="0" fontId="60" fillId="83" borderId="0" applyNumberFormat="0" applyBorder="0" applyAlignment="0" applyProtection="0"/>
    <xf numFmtId="0" fontId="60" fillId="83" borderId="0" applyNumberFormat="0" applyBorder="0" applyAlignment="0" applyProtection="0"/>
    <xf numFmtId="0" fontId="49" fillId="49" borderId="47" applyNumberFormat="0" applyAlignment="0" applyProtection="0"/>
    <xf numFmtId="0" fontId="37" fillId="84" borderId="57" applyNumberFormat="0" applyAlignment="0" applyProtection="0"/>
    <xf numFmtId="0" fontId="37" fillId="84" borderId="57" applyNumberFormat="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51" fillId="87" borderId="0" applyNumberFormat="0" applyBorder="0" applyAlignment="0" applyProtection="0"/>
    <xf numFmtId="0" fontId="71" fillId="0" borderId="0"/>
    <xf numFmtId="0" fontId="72" fillId="0" borderId="0"/>
    <xf numFmtId="0" fontId="55" fillId="0" borderId="0">
      <alignment horizontal="justify" wrapText="1"/>
    </xf>
    <xf numFmtId="0" fontId="55" fillId="0" borderId="0">
      <alignment horizontal="justify" vertical="top" wrapText="1"/>
    </xf>
    <xf numFmtId="0" fontId="55" fillId="0" borderId="0">
      <alignment horizontal="justify" vertical="top" wrapText="1"/>
    </xf>
    <xf numFmtId="0" fontId="55" fillId="0" borderId="0">
      <alignment horizontal="justify" wrapText="1"/>
    </xf>
    <xf numFmtId="0" fontId="55" fillId="0" borderId="0">
      <alignment horizontal="justify" wrapText="1"/>
    </xf>
    <xf numFmtId="0" fontId="55" fillId="0" borderId="0">
      <alignment horizontal="justify" vertical="top" wrapText="1"/>
    </xf>
    <xf numFmtId="0" fontId="54" fillId="0" borderId="0"/>
    <xf numFmtId="0" fontId="29" fillId="0" borderId="0"/>
    <xf numFmtId="0" fontId="55" fillId="0" borderId="0">
      <alignment horizontal="justify" wrapText="1"/>
    </xf>
    <xf numFmtId="0" fontId="54" fillId="0" borderId="0"/>
    <xf numFmtId="0" fontId="49" fillId="39" borderId="47" applyNumberFormat="0" applyAlignment="0" applyProtection="0"/>
    <xf numFmtId="0" fontId="31" fillId="65" borderId="0" applyNumberFormat="0" applyBorder="0" applyAlignment="0" applyProtection="0"/>
    <xf numFmtId="0" fontId="31" fillId="62" borderId="0" applyNumberFormat="0" applyBorder="0" applyAlignment="0" applyProtection="0"/>
    <xf numFmtId="0" fontId="54" fillId="0" borderId="0"/>
    <xf numFmtId="4" fontId="75" fillId="0" borderId="0">
      <alignment horizontal="right"/>
    </xf>
    <xf numFmtId="0" fontId="31" fillId="70" borderId="0" applyNumberFormat="0" applyBorder="0" applyAlignment="0" applyProtection="0"/>
    <xf numFmtId="0" fontId="62" fillId="0" borderId="49" applyNumberFormat="0" applyFill="0" applyAlignment="0" applyProtection="0"/>
    <xf numFmtId="0" fontId="1" fillId="27" borderId="0" applyNumberFormat="0" applyBorder="0" applyAlignment="0" applyProtection="0"/>
    <xf numFmtId="0" fontId="29" fillId="55" borderId="0" applyNumberFormat="0" applyBorder="0" applyAlignment="0" applyProtection="0"/>
    <xf numFmtId="0" fontId="54" fillId="0" borderId="0"/>
    <xf numFmtId="0" fontId="73" fillId="0" borderId="0"/>
    <xf numFmtId="0" fontId="55" fillId="0" borderId="0">
      <alignment horizontal="justify" wrapText="1"/>
    </xf>
    <xf numFmtId="0" fontId="55" fillId="0" borderId="0">
      <alignment horizontal="justify" wrapText="1"/>
    </xf>
    <xf numFmtId="0" fontId="55" fillId="0" borderId="0">
      <alignment horizontal="justify" vertical="top" wrapText="1"/>
    </xf>
    <xf numFmtId="0" fontId="72" fillId="0" borderId="0"/>
    <xf numFmtId="0" fontId="72" fillId="0" borderId="0"/>
    <xf numFmtId="0" fontId="72" fillId="0" borderId="0"/>
    <xf numFmtId="0" fontId="55" fillId="0" borderId="0">
      <alignment horizontal="justify" wrapText="1"/>
    </xf>
    <xf numFmtId="0" fontId="1" fillId="0" borderId="0"/>
    <xf numFmtId="0" fontId="5" fillId="0" borderId="0"/>
    <xf numFmtId="0" fontId="55" fillId="0" borderId="0">
      <alignment horizontal="justify" wrapText="1"/>
    </xf>
    <xf numFmtId="0" fontId="1" fillId="0" borderId="0"/>
    <xf numFmtId="0" fontId="29" fillId="0" borderId="0"/>
    <xf numFmtId="0" fontId="55" fillId="0" borderId="0">
      <alignment horizontal="justify" wrapText="1"/>
    </xf>
    <xf numFmtId="0" fontId="54" fillId="79" borderId="45" applyNumberFormat="0" applyAlignment="0" applyProtection="0"/>
    <xf numFmtId="0" fontId="54" fillId="79" borderId="45" applyNumberFormat="0" applyAlignment="0" applyProtection="0"/>
    <xf numFmtId="0" fontId="54" fillId="88" borderId="45" applyNumberFormat="0" applyFont="0" applyAlignment="0" applyProtection="0"/>
    <xf numFmtId="164" fontId="77" fillId="0" borderId="0"/>
    <xf numFmtId="0" fontId="54" fillId="0" borderId="0" applyNumberFormat="0" applyFont="0" applyFill="0" applyAlignment="0" applyProtection="0"/>
    <xf numFmtId="0" fontId="37" fillId="84" borderId="57" applyNumberFormat="0" applyAlignment="0" applyProtection="0"/>
    <xf numFmtId="9" fontId="54" fillId="0" borderId="0" applyFill="0" applyBorder="0" applyAlignment="0" applyProtection="0"/>
    <xf numFmtId="9" fontId="54" fillId="0" borderId="0" applyFill="0" applyBorder="0" applyAlignment="0" applyProtection="0"/>
    <xf numFmtId="9" fontId="5" fillId="0" borderId="0" applyFont="0" applyFill="0" applyBorder="0" applyAlignment="0" applyProtection="0"/>
    <xf numFmtId="0" fontId="54" fillId="0" borderId="0"/>
    <xf numFmtId="0" fontId="32" fillId="0" borderId="0" applyNumberFormat="0" applyFill="0" applyBorder="0" applyAlignment="0" applyProtection="0"/>
    <xf numFmtId="178" fontId="54" fillId="0" borderId="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8" fontId="29" fillId="0" borderId="0" applyFill="0" applyBorder="0" applyAlignment="0" applyProtection="0"/>
    <xf numFmtId="0" fontId="54" fillId="0" borderId="0"/>
    <xf numFmtId="0" fontId="54" fillId="0" borderId="0"/>
    <xf numFmtId="0" fontId="59" fillId="0" borderId="0"/>
    <xf numFmtId="0" fontId="5" fillId="0" borderId="0"/>
    <xf numFmtId="0" fontId="5" fillId="0" borderId="0"/>
    <xf numFmtId="0" fontId="1" fillId="0" borderId="0"/>
    <xf numFmtId="0" fontId="5" fillId="0" borderId="0"/>
    <xf numFmtId="0" fontId="1" fillId="0" borderId="0"/>
    <xf numFmtId="0" fontId="143" fillId="0" borderId="0"/>
    <xf numFmtId="0" fontId="144" fillId="0" borderId="0"/>
    <xf numFmtId="0" fontId="55" fillId="0" borderId="0">
      <alignment horizontal="justify" wrapText="1"/>
    </xf>
    <xf numFmtId="0" fontId="55" fillId="0" borderId="0">
      <alignment horizontal="justify" wrapText="1"/>
    </xf>
    <xf numFmtId="0" fontId="1" fillId="0" borderId="0"/>
    <xf numFmtId="0" fontId="54" fillId="0" borderId="0"/>
    <xf numFmtId="0" fontId="29" fillId="0" borderId="0"/>
    <xf numFmtId="0" fontId="54"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8" fillId="0" borderId="0"/>
    <xf numFmtId="43" fontId="98" fillId="0" borderId="0" applyFont="0" applyFill="0" applyBorder="0" applyAlignment="0" applyProtection="0"/>
  </cellStyleXfs>
  <cellXfs count="226">
    <xf numFmtId="0" fontId="0" fillId="0" borderId="0" xfId="0"/>
    <xf numFmtId="0" fontId="0" fillId="33" borderId="10" xfId="0" applyFill="1" applyBorder="1"/>
    <xf numFmtId="0" fontId="0" fillId="33" borderId="11" xfId="0" applyFill="1" applyBorder="1" applyAlignment="1">
      <alignment horizontal="center"/>
    </xf>
    <xf numFmtId="0" fontId="0" fillId="33" borderId="11" xfId="0" applyFill="1" applyBorder="1"/>
    <xf numFmtId="0" fontId="0" fillId="0" borderId="13" xfId="0" applyBorder="1"/>
    <xf numFmtId="0" fontId="0" fillId="0" borderId="14" xfId="0" applyBorder="1"/>
    <xf numFmtId="0" fontId="2" fillId="0" borderId="13" xfId="0" applyFont="1" applyBorder="1" applyAlignment="1">
      <alignment horizontal="center"/>
    </xf>
    <xf numFmtId="0" fontId="2" fillId="0" borderId="0" xfId="0" applyFont="1" applyAlignment="1">
      <alignment horizontal="left"/>
    </xf>
    <xf numFmtId="0" fontId="2" fillId="0" borderId="13" xfId="0" applyFont="1" applyBorder="1" applyAlignment="1">
      <alignment horizontal="center" vertical="center"/>
    </xf>
    <xf numFmtId="167" fontId="4" fillId="0" borderId="0" xfId="1" applyNumberFormat="1" applyFont="1" applyAlignment="1">
      <alignment horizontal="left" vertical="center" wrapText="1"/>
    </xf>
    <xf numFmtId="0" fontId="0" fillId="0" borderId="16" xfId="0" applyBorder="1"/>
    <xf numFmtId="1" fontId="5" fillId="0" borderId="16" xfId="0" applyNumberFormat="1" applyFont="1" applyBorder="1" applyAlignment="1">
      <alignment horizontal="right" vertical="top" wrapText="1"/>
    </xf>
    <xf numFmtId="0" fontId="0" fillId="0" borderId="14" xfId="0" applyBorder="1" applyAlignment="1">
      <alignment vertical="center" wrapText="1"/>
    </xf>
    <xf numFmtId="0" fontId="5" fillId="0" borderId="16" xfId="0" applyFont="1" applyBorder="1" applyAlignment="1">
      <alignment horizontal="right" vertical="top"/>
    </xf>
    <xf numFmtId="0" fontId="7" fillId="0" borderId="14" xfId="2" applyFont="1" applyFill="1" applyBorder="1" applyAlignment="1">
      <alignment vertical="center" wrapText="1"/>
    </xf>
    <xf numFmtId="0" fontId="8" fillId="0" borderId="14" xfId="2" applyFont="1" applyFill="1" applyBorder="1" applyAlignment="1">
      <alignment vertical="center" wrapText="1"/>
    </xf>
    <xf numFmtId="0" fontId="0" fillId="0" borderId="14" xfId="0" applyBorder="1" applyAlignment="1">
      <alignment horizontal="center"/>
    </xf>
    <xf numFmtId="0" fontId="8" fillId="0" borderId="17" xfId="2" applyFont="1" applyFill="1" applyBorder="1" applyAlignment="1">
      <alignment vertical="center" wrapText="1"/>
    </xf>
    <xf numFmtId="0" fontId="0" fillId="0" borderId="17" xfId="0" applyBorder="1" applyAlignment="1">
      <alignment horizontal="center"/>
    </xf>
    <xf numFmtId="0" fontId="2" fillId="0" borderId="0" xfId="0" applyFont="1" applyAlignment="1">
      <alignment horizontal="center"/>
    </xf>
    <xf numFmtId="0" fontId="2" fillId="0" borderId="0" xfId="0" applyFont="1" applyAlignment="1">
      <alignment wrapText="1"/>
    </xf>
    <xf numFmtId="0" fontId="2" fillId="0" borderId="0" xfId="0" applyFont="1"/>
    <xf numFmtId="0" fontId="0" fillId="0" borderId="22" xfId="0" applyBorder="1"/>
    <xf numFmtId="0" fontId="0" fillId="0" borderId="23" xfId="0" applyBorder="1"/>
    <xf numFmtId="0" fontId="2" fillId="0" borderId="14" xfId="0" applyFont="1" applyBorder="1"/>
    <xf numFmtId="0" fontId="0" fillId="0" borderId="25" xfId="0" applyBorder="1"/>
    <xf numFmtId="0" fontId="9" fillId="0" borderId="14" xfId="0" applyFont="1" applyBorder="1" applyAlignment="1">
      <alignment wrapText="1"/>
    </xf>
    <xf numFmtId="0" fontId="0" fillId="0" borderId="26" xfId="0" applyBorder="1"/>
    <xf numFmtId="0" fontId="0" fillId="0" borderId="27" xfId="0" applyBorder="1"/>
    <xf numFmtId="0" fontId="0" fillId="33" borderId="29" xfId="0" applyFill="1" applyBorder="1"/>
    <xf numFmtId="0" fontId="0" fillId="33" borderId="30" xfId="0" applyFill="1" applyBorder="1" applyAlignment="1">
      <alignment horizontal="center"/>
    </xf>
    <xf numFmtId="0" fontId="0" fillId="33" borderId="30" xfId="0" applyFill="1" applyBorder="1"/>
    <xf numFmtId="0" fontId="10" fillId="0" borderId="13" xfId="0" applyFont="1" applyBorder="1" applyAlignment="1">
      <alignment horizontal="center"/>
    </xf>
    <xf numFmtId="0" fontId="2" fillId="0" borderId="14" xfId="0" applyFont="1" applyBorder="1" applyAlignment="1">
      <alignment horizontal="left" vertical="center" wrapText="1"/>
    </xf>
    <xf numFmtId="0" fontId="2" fillId="0" borderId="14" xfId="0" applyFont="1" applyBorder="1" applyAlignment="1">
      <alignment horizontal="left" wrapText="1"/>
    </xf>
    <xf numFmtId="0" fontId="0" fillId="0" borderId="14" xfId="0" applyBorder="1" applyAlignment="1">
      <alignment wrapText="1"/>
    </xf>
    <xf numFmtId="0" fontId="0" fillId="0" borderId="27" xfId="0" applyBorder="1" applyAlignment="1">
      <alignment wrapText="1"/>
    </xf>
    <xf numFmtId="0" fontId="11" fillId="0" borderId="14" xfId="3" applyBorder="1" applyAlignment="1">
      <alignment wrapText="1"/>
    </xf>
    <xf numFmtId="0" fontId="10" fillId="33" borderId="32" xfId="0" applyFont="1" applyFill="1" applyBorder="1" applyAlignment="1">
      <alignment horizontal="center"/>
    </xf>
    <xf numFmtId="0" fontId="2" fillId="33" borderId="33" xfId="0" applyFont="1" applyFill="1" applyBorder="1" applyAlignment="1">
      <alignment horizontal="center"/>
    </xf>
    <xf numFmtId="0" fontId="0" fillId="33" borderId="33" xfId="0" applyFill="1" applyBorder="1"/>
    <xf numFmtId="0" fontId="2" fillId="0" borderId="14" xfId="0" applyFont="1" applyBorder="1" applyAlignment="1">
      <alignment horizontal="left"/>
    </xf>
    <xf numFmtId="0" fontId="0" fillId="0" borderId="13" xfId="0" applyBorder="1" applyAlignment="1">
      <alignment horizontal="center"/>
    </xf>
    <xf numFmtId="0" fontId="7" fillId="0" borderId="14" xfId="2" applyFont="1" applyFill="1" applyBorder="1" applyAlignment="1">
      <alignment vertical="top" wrapText="1"/>
    </xf>
    <xf numFmtId="0" fontId="7" fillId="0" borderId="14" xfId="2" applyFont="1" applyFill="1" applyBorder="1" applyAlignment="1">
      <alignment horizontal="left" vertical="top" wrapText="1"/>
    </xf>
    <xf numFmtId="0" fontId="0" fillId="0" borderId="0" xfId="0" applyAlignment="1">
      <alignment horizontal="left" vertical="top" wrapText="1"/>
    </xf>
    <xf numFmtId="0" fontId="7" fillId="0" borderId="27" xfId="2" applyFont="1" applyFill="1" applyBorder="1" applyAlignment="1">
      <alignment vertical="center" wrapText="1"/>
    </xf>
    <xf numFmtId="0" fontId="0" fillId="0" borderId="27" xfId="0" applyBorder="1" applyAlignment="1">
      <alignment horizontal="center"/>
    </xf>
    <xf numFmtId="0" fontId="10" fillId="0" borderId="14" xfId="0" applyFont="1" applyBorder="1"/>
    <xf numFmtId="0" fontId="13" fillId="0" borderId="14" xfId="0" applyFont="1" applyBorder="1" applyAlignment="1">
      <alignment horizontal="left" vertical="center" wrapText="1"/>
    </xf>
    <xf numFmtId="0" fontId="7" fillId="0" borderId="0" xfId="0" applyFont="1" applyAlignment="1" applyProtection="1">
      <alignment horizontal="left" vertical="top" wrapText="1"/>
      <protection locked="0"/>
    </xf>
    <xf numFmtId="0" fontId="2" fillId="0" borderId="26" xfId="0" applyFont="1" applyBorder="1" applyAlignment="1">
      <alignment horizontal="center"/>
    </xf>
    <xf numFmtId="0" fontId="10" fillId="0" borderId="27" xfId="0" applyFont="1" applyBorder="1"/>
    <xf numFmtId="0" fontId="14" fillId="0" borderId="14" xfId="0" applyFont="1" applyBorder="1"/>
    <xf numFmtId="0" fontId="0" fillId="0" borderId="36" xfId="0" applyBorder="1" applyAlignment="1">
      <alignment wrapText="1"/>
    </xf>
    <xf numFmtId="0" fontId="0" fillId="0" borderId="36" xfId="0" applyBorder="1" applyAlignment="1">
      <alignment horizontal="center"/>
    </xf>
    <xf numFmtId="0" fontId="0" fillId="0" borderId="36" xfId="0" applyBorder="1"/>
    <xf numFmtId="0" fontId="15" fillId="0" borderId="14" xfId="2" applyFont="1" applyFill="1" applyBorder="1" applyAlignment="1">
      <alignment vertical="center" wrapText="1"/>
    </xf>
    <xf numFmtId="0" fontId="15" fillId="0" borderId="27" xfId="2" applyFont="1" applyFill="1" applyBorder="1" applyAlignment="1">
      <alignment vertical="center" wrapText="1"/>
    </xf>
    <xf numFmtId="0" fontId="2" fillId="0" borderId="14" xfId="0" applyFont="1" applyBorder="1" applyAlignment="1">
      <alignment horizontal="left" vertical="center"/>
    </xf>
    <xf numFmtId="0" fontId="0" fillId="0" borderId="14" xfId="0" applyBorder="1" applyAlignment="1">
      <alignment horizontal="left" vertical="center" wrapText="1"/>
    </xf>
    <xf numFmtId="0" fontId="0" fillId="0" borderId="37" xfId="0" applyBorder="1"/>
    <xf numFmtId="0" fontId="2" fillId="33" borderId="32" xfId="0" applyFont="1" applyFill="1" applyBorder="1" applyAlignment="1">
      <alignment horizontal="center"/>
    </xf>
    <xf numFmtId="0" fontId="2" fillId="33" borderId="33" xfId="0" applyFont="1" applyFill="1" applyBorder="1"/>
    <xf numFmtId="0" fontId="0" fillId="33" borderId="10" xfId="0" applyFill="1" applyBorder="1" applyAlignment="1">
      <alignment horizontal="center" vertical="center" wrapText="1"/>
    </xf>
    <xf numFmtId="0" fontId="0" fillId="33" borderId="11" xfId="0" applyFill="1" applyBorder="1" applyAlignment="1">
      <alignment horizontal="center" vertical="center" wrapText="1"/>
    </xf>
    <xf numFmtId="167" fontId="5" fillId="0" borderId="0" xfId="0" applyNumberFormat="1" applyFont="1" applyAlignment="1">
      <alignment horizontal="left" vertical="top" wrapText="1"/>
    </xf>
    <xf numFmtId="0" fontId="7" fillId="0" borderId="0" xfId="2" applyFont="1" applyFill="1" applyBorder="1" applyAlignment="1">
      <alignment vertical="center" wrapText="1"/>
    </xf>
    <xf numFmtId="0" fontId="0" fillId="0" borderId="14" xfId="0" applyBorder="1" applyAlignment="1">
      <alignment horizontal="center" vertical="center"/>
    </xf>
    <xf numFmtId="167" fontId="5" fillId="0" borderId="0" xfId="0" applyNumberFormat="1" applyFont="1" applyAlignment="1">
      <alignment horizontal="justify" vertical="top" wrapText="1"/>
    </xf>
    <xf numFmtId="0" fontId="7" fillId="0" borderId="37" xfId="2" applyFont="1" applyFill="1" applyBorder="1" applyAlignment="1">
      <alignment vertical="center" wrapText="1"/>
    </xf>
    <xf numFmtId="0" fontId="19" fillId="0" borderId="14" xfId="0" applyFont="1" applyBorder="1" applyAlignment="1">
      <alignment horizontal="center" vertical="center" wrapText="1"/>
    </xf>
    <xf numFmtId="0" fontId="19" fillId="0" borderId="14" xfId="0" applyFont="1" applyBorder="1" applyAlignment="1">
      <alignment horizontal="center" vertical="center"/>
    </xf>
    <xf numFmtId="0" fontId="2" fillId="0" borderId="0" xfId="0" applyFont="1" applyAlignment="1">
      <alignment horizontal="left" vertical="center" wrapText="1"/>
    </xf>
    <xf numFmtId="167" fontId="5" fillId="0" borderId="0" xfId="0" applyNumberFormat="1" applyFont="1" applyAlignment="1">
      <alignment horizontal="justify" vertical="top"/>
    </xf>
    <xf numFmtId="0" fontId="2" fillId="33" borderId="33" xfId="0" applyFont="1" applyFill="1" applyBorder="1" applyAlignment="1">
      <alignment wrapText="1"/>
    </xf>
    <xf numFmtId="0" fontId="0" fillId="0" borderId="39" xfId="0" applyBorder="1"/>
    <xf numFmtId="0" fontId="13" fillId="0" borderId="0" xfId="0" applyFont="1" applyAlignment="1">
      <alignment horizontal="left" wrapText="1"/>
    </xf>
    <xf numFmtId="1" fontId="5" fillId="0" borderId="13" xfId="0" applyNumberFormat="1" applyFont="1" applyBorder="1" applyAlignment="1">
      <alignment horizontal="right" vertical="top" wrapText="1"/>
    </xf>
    <xf numFmtId="0" fontId="5" fillId="0" borderId="13" xfId="0" applyFont="1" applyBorder="1" applyAlignment="1">
      <alignment horizontal="right" vertical="top"/>
    </xf>
    <xf numFmtId="0" fontId="0" fillId="0" borderId="40" xfId="0" applyBorder="1"/>
    <xf numFmtId="0" fontId="7" fillId="0" borderId="40" xfId="2" applyFont="1" applyFill="1" applyBorder="1" applyAlignment="1">
      <alignment vertical="center" wrapText="1"/>
    </xf>
    <xf numFmtId="0" fontId="7" fillId="0" borderId="20" xfId="2" applyFont="1" applyFill="1" applyBorder="1" applyAlignment="1">
      <alignment vertical="center" wrapText="1"/>
    </xf>
    <xf numFmtId="0" fontId="0" fillId="0" borderId="41" xfId="0" applyBorder="1" applyAlignment="1">
      <alignment horizontal="center"/>
    </xf>
    <xf numFmtId="0" fontId="0" fillId="0" borderId="41" xfId="0" applyBorder="1"/>
    <xf numFmtId="0" fontId="0" fillId="0" borderId="14" xfId="0" applyBorder="1" applyAlignment="1">
      <alignment horizontal="center" wrapText="1"/>
    </xf>
    <xf numFmtId="0" fontId="5" fillId="0" borderId="14" xfId="0" applyFont="1" applyBorder="1" applyAlignment="1">
      <alignment vertical="top" wrapText="1"/>
    </xf>
    <xf numFmtId="168" fontId="5" fillId="0" borderId="14" xfId="0" applyNumberFormat="1" applyFont="1" applyBorder="1" applyAlignment="1">
      <alignment horizontal="justify" vertical="top" wrapText="1"/>
    </xf>
    <xf numFmtId="0" fontId="0" fillId="0" borderId="0" xfId="0" applyAlignment="1">
      <alignment wrapText="1"/>
    </xf>
    <xf numFmtId="0" fontId="7" fillId="0" borderId="0" xfId="2" applyFont="1" applyFill="1" applyBorder="1" applyAlignment="1">
      <alignment horizontal="left" vertical="top" wrapText="1"/>
    </xf>
    <xf numFmtId="0" fontId="9" fillId="0" borderId="0" xfId="0" applyFont="1" applyAlignment="1">
      <alignment wrapText="1"/>
    </xf>
    <xf numFmtId="0" fontId="0" fillId="0" borderId="0" xfId="0" applyAlignment="1">
      <alignment vertical="center" wrapText="1"/>
    </xf>
    <xf numFmtId="0" fontId="0" fillId="33" borderId="10" xfId="0" applyFill="1" applyBorder="1" applyAlignment="1">
      <alignment horizontal="center"/>
    </xf>
    <xf numFmtId="0" fontId="0" fillId="33" borderId="11" xfId="0" applyFill="1" applyBorder="1" applyAlignment="1">
      <alignment horizontal="right"/>
    </xf>
    <xf numFmtId="0" fontId="24" fillId="0" borderId="14" xfId="0" applyFont="1" applyBorder="1" applyAlignment="1">
      <alignment vertical="center" wrapText="1"/>
    </xf>
    <xf numFmtId="0" fontId="0" fillId="0" borderId="27" xfId="0" applyBorder="1" applyAlignment="1">
      <alignment vertical="center" wrapText="1"/>
    </xf>
    <xf numFmtId="0" fontId="0" fillId="0" borderId="41" xfId="0" applyBorder="1" applyAlignment="1">
      <alignment vertical="center" wrapText="1"/>
    </xf>
    <xf numFmtId="0" fontId="10" fillId="33" borderId="0" xfId="0" applyFont="1" applyFill="1" applyAlignment="1">
      <alignment horizontal="center"/>
    </xf>
    <xf numFmtId="0" fontId="10" fillId="0" borderId="0" xfId="0" applyFont="1"/>
    <xf numFmtId="0" fontId="0" fillId="33" borderId="16" xfId="0" applyFill="1" applyBorder="1" applyAlignment="1">
      <alignment horizontal="center"/>
    </xf>
    <xf numFmtId="0" fontId="2" fillId="33" borderId="37" xfId="0" applyFont="1" applyFill="1" applyBorder="1"/>
    <xf numFmtId="0" fontId="0" fillId="33" borderId="44" xfId="0" applyFill="1" applyBorder="1"/>
    <xf numFmtId="0" fontId="10" fillId="0" borderId="16" xfId="0" applyFont="1" applyBorder="1"/>
    <xf numFmtId="0" fontId="0" fillId="33" borderId="25" xfId="0" applyFill="1" applyBorder="1" applyAlignment="1">
      <alignment horizontal="center"/>
    </xf>
    <xf numFmtId="0" fontId="10" fillId="33" borderId="16" xfId="0" applyFont="1" applyFill="1" applyBorder="1" applyAlignment="1">
      <alignment horizontal="center"/>
    </xf>
    <xf numFmtId="0" fontId="0" fillId="33" borderId="25" xfId="0" applyFill="1" applyBorder="1"/>
    <xf numFmtId="0" fontId="0" fillId="0" borderId="19" xfId="0" applyBorder="1"/>
    <xf numFmtId="0" fontId="0" fillId="0" borderId="25" xfId="0" applyBorder="1" applyAlignment="1">
      <alignment horizontal="center"/>
    </xf>
    <xf numFmtId="0" fontId="0" fillId="0" borderId="21" xfId="0" applyBorder="1"/>
    <xf numFmtId="0" fontId="0" fillId="0" borderId="20" xfId="0" applyBorder="1"/>
    <xf numFmtId="0" fontId="10" fillId="33" borderId="25" xfId="0" applyFont="1" applyFill="1" applyBorder="1" applyAlignment="1">
      <alignment horizontal="center"/>
    </xf>
    <xf numFmtId="0" fontId="0" fillId="33" borderId="66" xfId="0" applyFill="1" applyBorder="1"/>
    <xf numFmtId="0" fontId="0" fillId="33" borderId="67" xfId="0" applyFill="1" applyBorder="1" applyAlignment="1">
      <alignment horizontal="center"/>
    </xf>
    <xf numFmtId="0" fontId="0" fillId="33" borderId="67" xfId="0" applyFill="1" applyBorder="1"/>
    <xf numFmtId="0" fontId="2" fillId="33" borderId="69" xfId="0" applyFont="1" applyFill="1" applyBorder="1" applyAlignment="1">
      <alignment horizontal="center"/>
    </xf>
    <xf numFmtId="0" fontId="2" fillId="33" borderId="70" xfId="0" applyFont="1" applyFill="1" applyBorder="1" applyAlignment="1">
      <alignment wrapText="1"/>
    </xf>
    <xf numFmtId="0" fontId="0" fillId="33" borderId="70" xfId="0" applyFill="1" applyBorder="1"/>
    <xf numFmtId="189" fontId="0" fillId="0" borderId="0" xfId="0" applyNumberFormat="1"/>
    <xf numFmtId="189" fontId="0" fillId="33" borderId="11" xfId="0" applyNumberFormat="1" applyFill="1" applyBorder="1" applyAlignment="1">
      <alignment horizontal="center"/>
    </xf>
    <xf numFmtId="189" fontId="0" fillId="0" borderId="14" xfId="0" applyNumberFormat="1" applyBorder="1"/>
    <xf numFmtId="189" fontId="0" fillId="0" borderId="17" xfId="0" applyNumberFormat="1" applyBorder="1"/>
    <xf numFmtId="189" fontId="0" fillId="33" borderId="70" xfId="0" applyNumberFormat="1" applyFill="1" applyBorder="1"/>
    <xf numFmtId="189" fontId="0" fillId="33" borderId="67" xfId="0" applyNumberFormat="1" applyFill="1" applyBorder="1" applyAlignment="1">
      <alignment horizontal="center"/>
    </xf>
    <xf numFmtId="189" fontId="0" fillId="0" borderId="23" xfId="0" applyNumberFormat="1" applyBorder="1"/>
    <xf numFmtId="189" fontId="0" fillId="0" borderId="27" xfId="0" applyNumberFormat="1" applyBorder="1"/>
    <xf numFmtId="189" fontId="0" fillId="33" borderId="30" xfId="0" applyNumberFormat="1" applyFill="1" applyBorder="1" applyAlignment="1">
      <alignment horizontal="center"/>
    </xf>
    <xf numFmtId="189" fontId="0" fillId="0" borderId="14" xfId="0" applyNumberFormat="1" applyBorder="1" applyAlignment="1">
      <alignment horizontal="center"/>
    </xf>
    <xf numFmtId="189" fontId="0" fillId="33" borderId="33" xfId="0" applyNumberFormat="1" applyFill="1" applyBorder="1"/>
    <xf numFmtId="189" fontId="0" fillId="33" borderId="11" xfId="0" applyNumberFormat="1" applyFill="1" applyBorder="1" applyAlignment="1">
      <alignment horizontal="center" vertical="center" wrapText="1"/>
    </xf>
    <xf numFmtId="189" fontId="0" fillId="33" borderId="10" xfId="0" applyNumberFormat="1" applyFill="1" applyBorder="1" applyAlignment="1">
      <alignment horizontal="center" vertical="center" wrapText="1"/>
    </xf>
    <xf numFmtId="189" fontId="0" fillId="0" borderId="41" xfId="0" applyNumberFormat="1" applyBorder="1"/>
    <xf numFmtId="189" fontId="0" fillId="0" borderId="20" xfId="0" applyNumberFormat="1" applyBorder="1"/>
    <xf numFmtId="189" fontId="0" fillId="33" borderId="0" xfId="0" applyNumberFormat="1" applyFill="1"/>
    <xf numFmtId="189" fontId="0" fillId="33" borderId="37" xfId="0" applyNumberFormat="1" applyFill="1" applyBorder="1"/>
    <xf numFmtId="2" fontId="0" fillId="0" borderId="0" xfId="0" applyNumberFormat="1"/>
    <xf numFmtId="2" fontId="0" fillId="33" borderId="11" xfId="0" applyNumberFormat="1" applyFill="1" applyBorder="1" applyAlignment="1">
      <alignment horizontal="center"/>
    </xf>
    <xf numFmtId="2" fontId="0" fillId="0" borderId="14" xfId="0" applyNumberFormat="1" applyBorder="1"/>
    <xf numFmtId="2" fontId="7" fillId="0" borderId="14" xfId="2" applyNumberFormat="1" applyFont="1" applyFill="1" applyBorder="1" applyAlignment="1">
      <alignment vertical="center" wrapText="1"/>
    </xf>
    <xf numFmtId="2" fontId="0" fillId="0" borderId="17" xfId="0" applyNumberFormat="1" applyBorder="1"/>
    <xf numFmtId="2" fontId="0" fillId="33" borderId="70" xfId="0" applyNumberFormat="1" applyFill="1" applyBorder="1"/>
    <xf numFmtId="2" fontId="0" fillId="33" borderId="67" xfId="0" applyNumberFormat="1" applyFill="1" applyBorder="1" applyAlignment="1">
      <alignment horizontal="center"/>
    </xf>
    <xf numFmtId="2" fontId="0" fillId="0" borderId="23" xfId="0" applyNumberFormat="1" applyBorder="1"/>
    <xf numFmtId="2" fontId="0" fillId="0" borderId="27" xfId="0" applyNumberFormat="1" applyBorder="1"/>
    <xf numFmtId="2" fontId="0" fillId="33" borderId="30" xfId="0" applyNumberFormat="1" applyFill="1" applyBorder="1" applyAlignment="1">
      <alignment horizontal="center"/>
    </xf>
    <xf numFmtId="2" fontId="0" fillId="0" borderId="14" xfId="0" applyNumberFormat="1" applyBorder="1" applyAlignment="1">
      <alignment horizontal="center"/>
    </xf>
    <xf numFmtId="2" fontId="0" fillId="33" borderId="33" xfId="0" applyNumberFormat="1" applyFill="1" applyBorder="1"/>
    <xf numFmtId="2" fontId="0" fillId="0" borderId="14" xfId="0" applyNumberFormat="1" applyBorder="1" applyAlignment="1">
      <alignment horizontal="right"/>
    </xf>
    <xf numFmtId="2" fontId="0" fillId="0" borderId="37" xfId="0" applyNumberFormat="1" applyBorder="1"/>
    <xf numFmtId="2" fontId="0" fillId="33" borderId="11" xfId="0" applyNumberFormat="1" applyFill="1" applyBorder="1" applyAlignment="1">
      <alignment horizontal="center" vertical="center" wrapText="1"/>
    </xf>
    <xf numFmtId="2" fontId="0" fillId="33" borderId="10" xfId="0" applyNumberFormat="1" applyFill="1" applyBorder="1" applyAlignment="1">
      <alignment horizontal="center" vertical="center" wrapText="1"/>
    </xf>
    <xf numFmtId="2" fontId="0" fillId="0" borderId="41" xfId="0" applyNumberFormat="1" applyBorder="1"/>
    <xf numFmtId="2" fontId="0" fillId="0" borderId="20" xfId="0" applyNumberFormat="1" applyBorder="1"/>
    <xf numFmtId="2" fontId="0" fillId="33" borderId="37" xfId="0" applyNumberFormat="1" applyFill="1" applyBorder="1"/>
    <xf numFmtId="189" fontId="0" fillId="0" borderId="25" xfId="0" applyNumberFormat="1" applyBorder="1"/>
    <xf numFmtId="189" fontId="0" fillId="0" borderId="15" xfId="0" applyNumberFormat="1" applyBorder="1"/>
    <xf numFmtId="189" fontId="0" fillId="33" borderId="12" xfId="0" applyNumberFormat="1" applyFill="1" applyBorder="1" applyAlignment="1">
      <alignment horizontal="center"/>
    </xf>
    <xf numFmtId="189" fontId="0" fillId="0" borderId="18" xfId="0" applyNumberFormat="1" applyBorder="1"/>
    <xf numFmtId="189" fontId="2" fillId="33" borderId="71" xfId="0" applyNumberFormat="1" applyFont="1" applyFill="1" applyBorder="1"/>
    <xf numFmtId="189" fontId="2" fillId="0" borderId="0" xfId="0" applyNumberFormat="1" applyFont="1"/>
    <xf numFmtId="189" fontId="0" fillId="33" borderId="68" xfId="0" applyNumberFormat="1" applyFill="1" applyBorder="1" applyAlignment="1">
      <alignment horizontal="center"/>
    </xf>
    <xf numFmtId="189" fontId="0" fillId="0" borderId="24" xfId="0" applyNumberFormat="1" applyBorder="1"/>
    <xf numFmtId="189" fontId="0" fillId="0" borderId="28" xfId="0" applyNumberFormat="1" applyBorder="1"/>
    <xf numFmtId="189" fontId="0" fillId="33" borderId="31" xfId="0" applyNumberFormat="1" applyFill="1" applyBorder="1" applyAlignment="1">
      <alignment horizontal="center"/>
    </xf>
    <xf numFmtId="189" fontId="2" fillId="33" borderId="34" xfId="0" applyNumberFormat="1" applyFont="1" applyFill="1" applyBorder="1"/>
    <xf numFmtId="189" fontId="0" fillId="0" borderId="35" xfId="0" applyNumberFormat="1" applyBorder="1"/>
    <xf numFmtId="189" fontId="0" fillId="33" borderId="12" xfId="0" applyNumberFormat="1" applyFill="1" applyBorder="1" applyAlignment="1">
      <alignment horizontal="center" vertical="center" wrapText="1"/>
    </xf>
    <xf numFmtId="189" fontId="0" fillId="33" borderId="38" xfId="0" applyNumberFormat="1" applyFill="1" applyBorder="1" applyAlignment="1">
      <alignment horizontal="center" vertical="center" wrapText="1"/>
    </xf>
    <xf numFmtId="189" fontId="0" fillId="0" borderId="42" xfId="0" applyNumberFormat="1" applyBorder="1"/>
    <xf numFmtId="0" fontId="10" fillId="0" borderId="16" xfId="0" applyFont="1" applyBorder="1" applyAlignment="1">
      <alignment horizontal="center"/>
    </xf>
    <xf numFmtId="0" fontId="10" fillId="0" borderId="0" xfId="0" applyFont="1" applyAlignment="1">
      <alignment horizontal="center"/>
    </xf>
    <xf numFmtId="0" fontId="10" fillId="0" borderId="25" xfId="0" applyFont="1" applyBorder="1" applyAlignment="1">
      <alignment horizontal="center"/>
    </xf>
    <xf numFmtId="0" fontId="10" fillId="0" borderId="0" xfId="0" applyFont="1" applyAlignment="1">
      <alignment horizontal="left"/>
    </xf>
    <xf numFmtId="0" fontId="10" fillId="33" borderId="0" xfId="0" applyFont="1" applyFill="1" applyAlignment="1">
      <alignment horizontal="left"/>
    </xf>
    <xf numFmtId="0" fontId="0" fillId="0" borderId="0" xfId="0" applyAlignment="1">
      <alignment horizontal="left"/>
    </xf>
    <xf numFmtId="2" fontId="0" fillId="0" borderId="0" xfId="0" applyNumberFormat="1" applyAlignment="1">
      <alignment horizontal="left"/>
    </xf>
    <xf numFmtId="2" fontId="10" fillId="0" borderId="0" xfId="0" applyNumberFormat="1" applyFont="1" applyAlignment="1">
      <alignment horizontal="left"/>
    </xf>
    <xf numFmtId="189" fontId="0" fillId="33" borderId="25" xfId="0" applyNumberFormat="1" applyFill="1" applyBorder="1" applyAlignment="1">
      <alignment horizontal="center"/>
    </xf>
    <xf numFmtId="189" fontId="0" fillId="0" borderId="25" xfId="0" applyNumberFormat="1" applyBorder="1" applyAlignment="1">
      <alignment horizontal="center"/>
    </xf>
    <xf numFmtId="189" fontId="0" fillId="33" borderId="34" xfId="0" applyNumberFormat="1" applyFill="1" applyBorder="1" applyAlignment="1">
      <alignment horizontal="center"/>
    </xf>
    <xf numFmtId="0" fontId="145" fillId="0" borderId="0" xfId="1129" applyFont="1" applyProtection="1">
      <protection locked="0"/>
    </xf>
    <xf numFmtId="1" fontId="145" fillId="0" borderId="0" xfId="1129" applyNumberFormat="1" applyFont="1" applyProtection="1">
      <protection locked="0"/>
    </xf>
    <xf numFmtId="49" fontId="146" fillId="0" borderId="0" xfId="1129" applyNumberFormat="1" applyFont="1" applyAlignment="1" applyProtection="1">
      <alignment horizontal="right" wrapText="1"/>
      <protection locked="0"/>
    </xf>
    <xf numFmtId="4" fontId="54" fillId="0" borderId="0" xfId="1129" applyNumberFormat="1" applyFont="1" applyProtection="1">
      <protection locked="0"/>
    </xf>
    <xf numFmtId="4" fontId="5" fillId="0" borderId="0" xfId="1129" applyNumberFormat="1" applyFont="1" applyProtection="1">
      <protection locked="0"/>
    </xf>
    <xf numFmtId="0" fontId="54" fillId="0" borderId="0" xfId="1129" applyFont="1" applyAlignment="1" applyProtection="1">
      <alignment horizontal="right"/>
      <protection locked="0"/>
    </xf>
    <xf numFmtId="167" fontId="54" fillId="0" borderId="0" xfId="1129" applyNumberFormat="1" applyFont="1" applyAlignment="1" applyProtection="1">
      <alignment horizontal="justify" vertical="center" wrapText="1"/>
      <protection locked="0"/>
    </xf>
    <xf numFmtId="190" fontId="54" fillId="0" borderId="0" xfId="1130" applyNumberFormat="1" applyFont="1" applyFill="1" applyAlignment="1" applyProtection="1">
      <alignment horizontal="right" vertical="top"/>
      <protection locked="0"/>
    </xf>
    <xf numFmtId="4" fontId="5" fillId="0" borderId="0" xfId="1129" applyNumberFormat="1" applyFont="1" applyAlignment="1" applyProtection="1">
      <alignment horizontal="right"/>
      <protection locked="0"/>
    </xf>
    <xf numFmtId="167" fontId="54" fillId="0" borderId="0" xfId="1129" applyNumberFormat="1" applyFont="1" applyAlignment="1" applyProtection="1">
      <alignment horizontal="left" vertical="top" wrapText="1"/>
      <protection locked="0"/>
    </xf>
    <xf numFmtId="167" fontId="54" fillId="0" borderId="0" xfId="1129" applyNumberFormat="1" applyFont="1" applyAlignment="1" applyProtection="1">
      <alignment horizontal="left" vertical="justify" wrapText="1"/>
      <protection locked="0"/>
    </xf>
    <xf numFmtId="167" fontId="54" fillId="0" borderId="0" xfId="1129" applyNumberFormat="1" applyFont="1" applyAlignment="1" applyProtection="1">
      <alignment vertical="center" wrapText="1"/>
      <protection locked="0"/>
    </xf>
    <xf numFmtId="0" fontId="54" fillId="0" borderId="0" xfId="1129" applyFont="1" applyAlignment="1" applyProtection="1">
      <alignment wrapText="1"/>
      <protection locked="0"/>
    </xf>
    <xf numFmtId="167" fontId="54" fillId="0" borderId="0" xfId="1129" applyNumberFormat="1" applyFont="1" applyAlignment="1" applyProtection="1">
      <alignment horizontal="left" vertical="center" wrapText="1"/>
      <protection locked="0"/>
    </xf>
    <xf numFmtId="167" fontId="27" fillId="0" borderId="0" xfId="1129" applyNumberFormat="1" applyFont="1" applyAlignment="1" applyProtection="1">
      <alignment horizontal="left" vertical="center" wrapText="1"/>
      <protection locked="0"/>
    </xf>
    <xf numFmtId="190" fontId="54" fillId="91" borderId="0" xfId="1130" applyNumberFormat="1" applyFont="1" applyFill="1" applyAlignment="1" applyProtection="1">
      <alignment horizontal="right" vertical="top"/>
      <protection locked="0"/>
    </xf>
    <xf numFmtId="1" fontId="147" fillId="0" borderId="0" xfId="1129" applyNumberFormat="1" applyFont="1" applyAlignment="1" applyProtection="1">
      <alignment horizontal="center" wrapText="1"/>
      <protection locked="0"/>
    </xf>
    <xf numFmtId="49" fontId="147" fillId="0" borderId="0" xfId="1129" applyNumberFormat="1" applyFont="1" applyAlignment="1" applyProtection="1">
      <alignment horizontal="center" wrapText="1"/>
      <protection locked="0"/>
    </xf>
    <xf numFmtId="1" fontId="146" fillId="0" borderId="0" xfId="1129" applyNumberFormat="1" applyFont="1" applyAlignment="1" applyProtection="1">
      <alignment horizontal="center" vertical="center" wrapText="1"/>
      <protection locked="0"/>
    </xf>
    <xf numFmtId="49" fontId="146" fillId="0" borderId="0" xfId="1129" applyNumberFormat="1" applyFont="1" applyAlignment="1" applyProtection="1">
      <alignment horizontal="center" vertical="top" wrapText="1"/>
      <protection locked="0"/>
    </xf>
    <xf numFmtId="1" fontId="147" fillId="0" borderId="0" xfId="1129" applyNumberFormat="1" applyFont="1" applyAlignment="1" applyProtection="1">
      <alignment horizontal="left" vertical="center" wrapText="1"/>
      <protection locked="0"/>
    </xf>
    <xf numFmtId="49" fontId="147" fillId="0" borderId="0" xfId="1129" applyNumberFormat="1" applyFont="1" applyAlignment="1" applyProtection="1">
      <alignment horizontal="left" vertical="top" wrapText="1"/>
      <protection locked="0"/>
    </xf>
    <xf numFmtId="0" fontId="98" fillId="0" borderId="0" xfId="1129" applyProtection="1">
      <protection locked="0"/>
    </xf>
    <xf numFmtId="1" fontId="147" fillId="0" borderId="0" xfId="1129" applyNumberFormat="1" applyFont="1" applyAlignment="1" applyProtection="1">
      <alignment horizontal="center" vertical="center" wrapText="1"/>
      <protection locked="0"/>
    </xf>
    <xf numFmtId="49" fontId="146" fillId="0" borderId="0" xfId="1129" applyNumberFormat="1" applyFont="1" applyAlignment="1" applyProtection="1">
      <alignment horizontal="left" vertical="top" wrapText="1"/>
      <protection locked="0"/>
    </xf>
    <xf numFmtId="1" fontId="147" fillId="0" borderId="0" xfId="1129" applyNumberFormat="1" applyFont="1" applyAlignment="1" applyProtection="1">
      <alignment horizontal="right" vertical="center" wrapText="1"/>
      <protection locked="0"/>
    </xf>
    <xf numFmtId="49" fontId="147" fillId="0" borderId="0" xfId="1129" applyNumberFormat="1" applyFont="1" applyAlignment="1" applyProtection="1">
      <alignment horizontal="right" vertical="top" wrapText="1"/>
      <protection locked="0"/>
    </xf>
    <xf numFmtId="1" fontId="145" fillId="0" borderId="0" xfId="1129" applyNumberFormat="1" applyFont="1" applyAlignment="1" applyProtection="1">
      <alignment horizontal="left"/>
      <protection locked="0"/>
    </xf>
    <xf numFmtId="0" fontId="145" fillId="0" borderId="0" xfId="1129" applyFont="1" applyAlignment="1" applyProtection="1">
      <alignment horizontal="left" vertical="center"/>
      <protection locked="0"/>
    </xf>
    <xf numFmtId="1" fontId="147" fillId="0" borderId="0" xfId="1130" applyNumberFormat="1" applyFont="1" applyAlignment="1" applyProtection="1">
      <alignment horizontal="left" vertical="center" wrapText="1"/>
      <protection locked="0"/>
    </xf>
    <xf numFmtId="0" fontId="148" fillId="0" borderId="0" xfId="1129" applyFont="1" applyAlignment="1" applyProtection="1">
      <alignment horizontal="left" vertical="center"/>
      <protection locked="0"/>
    </xf>
    <xf numFmtId="1" fontId="146" fillId="0" borderId="0" xfId="1129" applyNumberFormat="1" applyFont="1" applyAlignment="1" applyProtection="1">
      <alignment horizontal="left" vertical="center" wrapText="1"/>
      <protection locked="0"/>
    </xf>
    <xf numFmtId="0" fontId="92" fillId="0" borderId="0" xfId="1129" applyFont="1" applyAlignment="1">
      <alignment vertical="center"/>
    </xf>
    <xf numFmtId="0" fontId="92" fillId="0" borderId="0" xfId="1129" applyFont="1"/>
    <xf numFmtId="0" fontId="148" fillId="0" borderId="0" xfId="1129" applyFont="1" applyAlignment="1" applyProtection="1">
      <alignment horizontal="justify" vertical="center"/>
      <protection locked="0"/>
    </xf>
    <xf numFmtId="49" fontId="149" fillId="0" borderId="0" xfId="1129" applyNumberFormat="1" applyFont="1" applyAlignment="1" applyProtection="1">
      <alignment horizontal="center" vertical="center" wrapText="1"/>
      <protection locked="0"/>
    </xf>
    <xf numFmtId="1" fontId="149" fillId="0" borderId="0" xfId="1129" applyNumberFormat="1" applyFont="1" applyAlignment="1" applyProtection="1">
      <alignment horizontal="center" vertical="center" wrapText="1"/>
      <protection locked="0"/>
    </xf>
    <xf numFmtId="0" fontId="0" fillId="0" borderId="0" xfId="0" applyAlignment="1">
      <alignment vertical="center"/>
    </xf>
    <xf numFmtId="0" fontId="93" fillId="0" borderId="0" xfId="1129" applyFont="1" applyAlignment="1">
      <alignment vertical="center"/>
    </xf>
    <xf numFmtId="49" fontId="150" fillId="0" borderId="0" xfId="1129" applyNumberFormat="1" applyFont="1" applyAlignment="1" applyProtection="1">
      <alignment horizontal="left" vertical="top" wrapText="1"/>
      <protection locked="0"/>
    </xf>
    <xf numFmtId="0" fontId="145" fillId="0" borderId="0" xfId="1129" applyFont="1" applyAlignment="1" applyProtection="1">
      <alignment horizontal="left"/>
      <protection locked="0"/>
    </xf>
    <xf numFmtId="0" fontId="2" fillId="0" borderId="14" xfId="0" applyFont="1" applyBorder="1" applyAlignment="1">
      <alignment horizontal="left" vertical="center" wrapText="1"/>
    </xf>
    <xf numFmtId="0" fontId="10" fillId="33" borderId="0" xfId="0" applyFont="1" applyFill="1" applyAlignment="1">
      <alignment horizontal="left"/>
    </xf>
    <xf numFmtId="0" fontId="25" fillId="33" borderId="16" xfId="0" applyFont="1" applyFill="1" applyBorder="1" applyAlignment="1">
      <alignment horizontal="center"/>
    </xf>
    <xf numFmtId="0" fontId="25" fillId="33" borderId="0" xfId="0" applyFont="1" applyFill="1" applyAlignment="1">
      <alignment horizontal="center"/>
    </xf>
    <xf numFmtId="0" fontId="10" fillId="33" borderId="16" xfId="0" applyFont="1" applyFill="1" applyBorder="1" applyAlignment="1">
      <alignment horizontal="center"/>
    </xf>
    <xf numFmtId="0" fontId="10" fillId="33" borderId="0" xfId="0" applyFont="1" applyFill="1" applyAlignment="1">
      <alignment horizontal="center"/>
    </xf>
  </cellXfs>
  <cellStyles count="1131">
    <cellStyle name="_HOTEL LONE" xfId="4" xr:uid="{00000000-0005-0000-0000-000000000000}"/>
    <cellStyle name="_HOTEL LONE 2" xfId="5" xr:uid="{00000000-0005-0000-0000-000001000000}"/>
    <cellStyle name="_Procjena opremanja Busevec - Lekenik" xfId="6" xr:uid="{00000000-0005-0000-0000-000002000000}"/>
    <cellStyle name="_Procjena opremanja Busevec - Lekenik 2" xfId="643" xr:uid="{00000000-0005-0000-0000-000003000000}"/>
    <cellStyle name="20% - Accent1 2" xfId="7" xr:uid="{00000000-0005-0000-0000-000004000000}"/>
    <cellStyle name="20% - Accent1 2 2" xfId="8" xr:uid="{00000000-0005-0000-0000-000005000000}"/>
    <cellStyle name="20% - Accent1 2 2 2" xfId="776" xr:uid="{00000000-0005-0000-0000-000006000000}"/>
    <cellStyle name="20% - Accent1 2 3" xfId="9" xr:uid="{00000000-0005-0000-0000-000007000000}"/>
    <cellStyle name="20% - Accent1 2 3 2" xfId="777" xr:uid="{00000000-0005-0000-0000-000008000000}"/>
    <cellStyle name="20% - Accent1 2 4" xfId="10" xr:uid="{00000000-0005-0000-0000-000009000000}"/>
    <cellStyle name="20% - Accent1 2 4 2" xfId="775" xr:uid="{00000000-0005-0000-0000-00000A000000}"/>
    <cellStyle name="20% - Accent1 2 5" xfId="1009" xr:uid="{00000000-0005-0000-0000-00000B000000}"/>
    <cellStyle name="20% - Accent1 2 6" xfId="645" xr:uid="{00000000-0005-0000-0000-00000C000000}"/>
    <cellStyle name="20% - Accent1 2_11.9.2014._prometnice_GP VINJANI GORNJI_TENDER TROŠKOVNIK_REV 0" xfId="778" xr:uid="{00000000-0005-0000-0000-00000D000000}"/>
    <cellStyle name="20% - Accent1 3" xfId="11" xr:uid="{00000000-0005-0000-0000-00000E000000}"/>
    <cellStyle name="20% - Accent2 2" xfId="12" xr:uid="{00000000-0005-0000-0000-00000F000000}"/>
    <cellStyle name="20% - Accent2 2 2" xfId="13" xr:uid="{00000000-0005-0000-0000-000010000000}"/>
    <cellStyle name="20% - Accent2 2 2 2" xfId="780" xr:uid="{00000000-0005-0000-0000-000011000000}"/>
    <cellStyle name="20% - Accent2 2 3" xfId="14" xr:uid="{00000000-0005-0000-0000-000012000000}"/>
    <cellStyle name="20% - Accent2 2 3 2" xfId="781" xr:uid="{00000000-0005-0000-0000-000013000000}"/>
    <cellStyle name="20% - Accent2 2 4" xfId="15" xr:uid="{00000000-0005-0000-0000-000014000000}"/>
    <cellStyle name="20% - Accent2 2 4 2" xfId="779" xr:uid="{00000000-0005-0000-0000-000015000000}"/>
    <cellStyle name="20% - Accent2 2 5" xfId="1010" xr:uid="{00000000-0005-0000-0000-000016000000}"/>
    <cellStyle name="20% - Accent2 2 6" xfId="646" xr:uid="{00000000-0005-0000-0000-000017000000}"/>
    <cellStyle name="20% - Accent2 2_11.9.2014._prometnice_GP VINJANI GORNJI_TENDER TROŠKOVNIK_REV 0" xfId="782" xr:uid="{00000000-0005-0000-0000-000018000000}"/>
    <cellStyle name="20% - Accent2 3" xfId="16" xr:uid="{00000000-0005-0000-0000-000019000000}"/>
    <cellStyle name="20% - Accent3 2" xfId="17" xr:uid="{00000000-0005-0000-0000-00001A000000}"/>
    <cellStyle name="20% - Accent3 2 2" xfId="18" xr:uid="{00000000-0005-0000-0000-00001B000000}"/>
    <cellStyle name="20% - Accent3 2 2 2" xfId="783" xr:uid="{00000000-0005-0000-0000-00001C000000}"/>
    <cellStyle name="20% - Accent3 2 3" xfId="19" xr:uid="{00000000-0005-0000-0000-00001D000000}"/>
    <cellStyle name="20% - Accent3 2 3 2" xfId="784" xr:uid="{00000000-0005-0000-0000-00001E000000}"/>
    <cellStyle name="20% - Accent3 2 4" xfId="20" xr:uid="{00000000-0005-0000-0000-00001F000000}"/>
    <cellStyle name="20% - Accent3 2 4 2" xfId="785" xr:uid="{00000000-0005-0000-0000-000020000000}"/>
    <cellStyle name="20% - Accent3 2 5" xfId="1011" xr:uid="{00000000-0005-0000-0000-000021000000}"/>
    <cellStyle name="20% - Accent3 2 6" xfId="647" xr:uid="{00000000-0005-0000-0000-000022000000}"/>
    <cellStyle name="20% - Accent3 2_11.9.2014._prometnice_GP VINJANI GORNJI_TENDER TROŠKOVNIK_REV 0" xfId="786" xr:uid="{00000000-0005-0000-0000-000023000000}"/>
    <cellStyle name="20% - Accent4 2" xfId="21" xr:uid="{00000000-0005-0000-0000-000024000000}"/>
    <cellStyle name="20% - Accent4 2 2" xfId="22" xr:uid="{00000000-0005-0000-0000-000025000000}"/>
    <cellStyle name="20% - Accent4 2 2 2" xfId="787" xr:uid="{00000000-0005-0000-0000-000026000000}"/>
    <cellStyle name="20% - Accent4 2 3" xfId="23" xr:uid="{00000000-0005-0000-0000-000027000000}"/>
    <cellStyle name="20% - Accent4 2 3 2" xfId="788" xr:uid="{00000000-0005-0000-0000-000028000000}"/>
    <cellStyle name="20% - Accent4 2 4" xfId="24" xr:uid="{00000000-0005-0000-0000-000029000000}"/>
    <cellStyle name="20% - Accent4 2 4 2" xfId="789" xr:uid="{00000000-0005-0000-0000-00002A000000}"/>
    <cellStyle name="20% - Accent4 2 5" xfId="1012" xr:uid="{00000000-0005-0000-0000-00002B000000}"/>
    <cellStyle name="20% - Accent4 2 6" xfId="648" xr:uid="{00000000-0005-0000-0000-00002C000000}"/>
    <cellStyle name="20% - Accent4 2_11.9.2014._prometnice_GP VINJANI GORNJI_TENDER TROŠKOVNIK_REV 0" xfId="790" xr:uid="{00000000-0005-0000-0000-00002D000000}"/>
    <cellStyle name="20% - Accent4 3" xfId="25" xr:uid="{00000000-0005-0000-0000-00002E000000}"/>
    <cellStyle name="20% - Accent5 2" xfId="26" xr:uid="{00000000-0005-0000-0000-00002F000000}"/>
    <cellStyle name="20% - Accent5 2 2" xfId="27" xr:uid="{00000000-0005-0000-0000-000030000000}"/>
    <cellStyle name="20% - Accent5 2 2 2" xfId="791" xr:uid="{00000000-0005-0000-0000-000031000000}"/>
    <cellStyle name="20% - Accent5 2 3" xfId="28" xr:uid="{00000000-0005-0000-0000-000032000000}"/>
    <cellStyle name="20% - Accent5 2 4" xfId="29" xr:uid="{00000000-0005-0000-0000-000033000000}"/>
    <cellStyle name="20% - Accent5 2 4 2" xfId="792" xr:uid="{00000000-0005-0000-0000-000034000000}"/>
    <cellStyle name="20% - Accent5 2 5" xfId="1013" xr:uid="{00000000-0005-0000-0000-000035000000}"/>
    <cellStyle name="20% - Accent5 2 6" xfId="649" xr:uid="{00000000-0005-0000-0000-000036000000}"/>
    <cellStyle name="20% - Accent5 2_11.9.2014._prometnice_GP VINJANI GORNJI_TENDER TROŠKOVNIK_REV 0" xfId="793" xr:uid="{00000000-0005-0000-0000-000037000000}"/>
    <cellStyle name="20% - Accent6 2" xfId="30" xr:uid="{00000000-0005-0000-0000-000038000000}"/>
    <cellStyle name="20% - Accent6 2 2" xfId="31" xr:uid="{00000000-0005-0000-0000-000039000000}"/>
    <cellStyle name="20% - Accent6 2 2 2" xfId="794" xr:uid="{00000000-0005-0000-0000-00003A000000}"/>
    <cellStyle name="20% - Accent6 2 3" xfId="32" xr:uid="{00000000-0005-0000-0000-00003B000000}"/>
    <cellStyle name="20% - Accent6 2 4" xfId="33" xr:uid="{00000000-0005-0000-0000-00003C000000}"/>
    <cellStyle name="20% - Accent6 2 4 2" xfId="795" xr:uid="{00000000-0005-0000-0000-00003D000000}"/>
    <cellStyle name="20% - Accent6 2 5" xfId="1014" xr:uid="{00000000-0005-0000-0000-00003E000000}"/>
    <cellStyle name="20% - Accent6 2 6" xfId="650" xr:uid="{00000000-0005-0000-0000-00003F000000}"/>
    <cellStyle name="20% - Accent6 2_11.9.2014._prometnice_GP VINJANI GORNJI_TENDER TROŠKOVNIK_REV 0" xfId="796" xr:uid="{00000000-0005-0000-0000-000040000000}"/>
    <cellStyle name="20% - Accent6 3" xfId="34" xr:uid="{00000000-0005-0000-0000-000041000000}"/>
    <cellStyle name="20% - Colore 1" xfId="651" xr:uid="{00000000-0005-0000-0000-000042000000}"/>
    <cellStyle name="20% - Colore 2" xfId="652" xr:uid="{00000000-0005-0000-0000-000043000000}"/>
    <cellStyle name="20% - Colore 3" xfId="653" xr:uid="{00000000-0005-0000-0000-000044000000}"/>
    <cellStyle name="20% - Colore 4" xfId="655" xr:uid="{00000000-0005-0000-0000-000045000000}"/>
    <cellStyle name="20% - Colore 5" xfId="656" xr:uid="{00000000-0005-0000-0000-000046000000}"/>
    <cellStyle name="20% - Colore 6" xfId="657" xr:uid="{00000000-0005-0000-0000-000047000000}"/>
    <cellStyle name="20% - Isticanje1" xfId="797" xr:uid="{00000000-0005-0000-0000-000048000000}"/>
    <cellStyle name="20% - Isticanje1 2" xfId="798" xr:uid="{00000000-0005-0000-0000-000049000000}"/>
    <cellStyle name="20% - Isticanje2" xfId="799" xr:uid="{00000000-0005-0000-0000-00004A000000}"/>
    <cellStyle name="20% - Isticanje2 2" xfId="800" xr:uid="{00000000-0005-0000-0000-00004B000000}"/>
    <cellStyle name="20% - Isticanje3" xfId="801" xr:uid="{00000000-0005-0000-0000-00004C000000}"/>
    <cellStyle name="20% - Isticanje3 2" xfId="802" xr:uid="{00000000-0005-0000-0000-00004D000000}"/>
    <cellStyle name="20% - Isticanje4" xfId="803" xr:uid="{00000000-0005-0000-0000-00004E000000}"/>
    <cellStyle name="20% - Isticanje4 2" xfId="804" xr:uid="{00000000-0005-0000-0000-00004F000000}"/>
    <cellStyle name="20% - Isticanje5" xfId="805" xr:uid="{00000000-0005-0000-0000-000050000000}"/>
    <cellStyle name="20% - Isticanje5 2" xfId="806" xr:uid="{00000000-0005-0000-0000-000051000000}"/>
    <cellStyle name="20% - Isticanje6" xfId="807" xr:uid="{00000000-0005-0000-0000-000052000000}"/>
    <cellStyle name="20% - Isticanje6 2" xfId="808" xr:uid="{00000000-0005-0000-0000-000053000000}"/>
    <cellStyle name="40% - Accent1 2" xfId="35" xr:uid="{00000000-0005-0000-0000-000054000000}"/>
    <cellStyle name="40% - Accent1 2 2" xfId="36" xr:uid="{00000000-0005-0000-0000-000055000000}"/>
    <cellStyle name="40% - Accent1 2 2 2" xfId="809" xr:uid="{00000000-0005-0000-0000-000056000000}"/>
    <cellStyle name="40% - Accent1 2 3" xfId="37" xr:uid="{00000000-0005-0000-0000-000057000000}"/>
    <cellStyle name="40% - Accent1 2 3 2" xfId="810" xr:uid="{00000000-0005-0000-0000-000058000000}"/>
    <cellStyle name="40% - Accent1 2 4" xfId="38" xr:uid="{00000000-0005-0000-0000-000059000000}"/>
    <cellStyle name="40% - Accent1 2 4 2" xfId="811" xr:uid="{00000000-0005-0000-0000-00005A000000}"/>
    <cellStyle name="40% - Accent1 2 5" xfId="1015" xr:uid="{00000000-0005-0000-0000-00005B000000}"/>
    <cellStyle name="40% - Accent1 2 6" xfId="658" xr:uid="{00000000-0005-0000-0000-00005C000000}"/>
    <cellStyle name="40% - Accent1 2_11.9.2014._prometnice_GP VINJANI GORNJI_TENDER TROŠKOVNIK_REV 0" xfId="812" xr:uid="{00000000-0005-0000-0000-00005D000000}"/>
    <cellStyle name="40% - Accent1 3" xfId="39" xr:uid="{00000000-0005-0000-0000-00005E000000}"/>
    <cellStyle name="40% - Accent2 2" xfId="40" xr:uid="{00000000-0005-0000-0000-00005F000000}"/>
    <cellStyle name="40% - Accent2 2 2" xfId="41" xr:uid="{00000000-0005-0000-0000-000060000000}"/>
    <cellStyle name="40% - Accent2 2 2 2" xfId="813" xr:uid="{00000000-0005-0000-0000-000061000000}"/>
    <cellStyle name="40% - Accent2 2 3" xfId="42" xr:uid="{00000000-0005-0000-0000-000062000000}"/>
    <cellStyle name="40% - Accent2 2 4" xfId="43" xr:uid="{00000000-0005-0000-0000-000063000000}"/>
    <cellStyle name="40% - Accent2 2 4 2" xfId="814" xr:uid="{00000000-0005-0000-0000-000064000000}"/>
    <cellStyle name="40% - Accent2 2 5" xfId="1016" xr:uid="{00000000-0005-0000-0000-000065000000}"/>
    <cellStyle name="40% - Accent2 2 6" xfId="659" xr:uid="{00000000-0005-0000-0000-000066000000}"/>
    <cellStyle name="40% - Accent2 2_11.9.2014._prometnice_GP VINJANI GORNJI_TENDER TROŠKOVNIK_REV 0" xfId="815" xr:uid="{00000000-0005-0000-0000-000067000000}"/>
    <cellStyle name="40% - Accent3 2" xfId="44" xr:uid="{00000000-0005-0000-0000-000068000000}"/>
    <cellStyle name="40% - Accent3 2 2" xfId="45" xr:uid="{00000000-0005-0000-0000-000069000000}"/>
    <cellStyle name="40% - Accent3 2 2 2" xfId="816" xr:uid="{00000000-0005-0000-0000-00006A000000}"/>
    <cellStyle name="40% - Accent3 2 3" xfId="46" xr:uid="{00000000-0005-0000-0000-00006B000000}"/>
    <cellStyle name="40% - Accent3 2 3 2" xfId="817" xr:uid="{00000000-0005-0000-0000-00006C000000}"/>
    <cellStyle name="40% - Accent3 2 4" xfId="47" xr:uid="{00000000-0005-0000-0000-00006D000000}"/>
    <cellStyle name="40% - Accent3 2 4 2" xfId="818" xr:uid="{00000000-0005-0000-0000-00006E000000}"/>
    <cellStyle name="40% - Accent3 2 5" xfId="1017" xr:uid="{00000000-0005-0000-0000-00006F000000}"/>
    <cellStyle name="40% - Accent3 2 6" xfId="660" xr:uid="{00000000-0005-0000-0000-000070000000}"/>
    <cellStyle name="40% - Accent3 2_11.9.2014._prometnice_GP VINJANI GORNJI_TENDER TROŠKOVNIK_REV 0" xfId="819" xr:uid="{00000000-0005-0000-0000-000071000000}"/>
    <cellStyle name="40% - Accent3 3" xfId="66" xr:uid="{00000000-0005-0000-0000-000072000000}"/>
    <cellStyle name="40% - Accent4 2" xfId="48" xr:uid="{00000000-0005-0000-0000-000073000000}"/>
    <cellStyle name="40% - Accent4 2 2" xfId="49" xr:uid="{00000000-0005-0000-0000-000074000000}"/>
    <cellStyle name="40% - Accent4 2 2 2" xfId="820" xr:uid="{00000000-0005-0000-0000-000075000000}"/>
    <cellStyle name="40% - Accent4 2 3" xfId="50" xr:uid="{00000000-0005-0000-0000-000076000000}"/>
    <cellStyle name="40% - Accent4 2 3 2" xfId="821" xr:uid="{00000000-0005-0000-0000-000077000000}"/>
    <cellStyle name="40% - Accent4 2 4" xfId="51" xr:uid="{00000000-0005-0000-0000-000078000000}"/>
    <cellStyle name="40% - Accent4 2 4 2" xfId="822" xr:uid="{00000000-0005-0000-0000-000079000000}"/>
    <cellStyle name="40% - Accent4 2 5" xfId="1018" xr:uid="{00000000-0005-0000-0000-00007A000000}"/>
    <cellStyle name="40% - Accent4 2 6" xfId="661" xr:uid="{00000000-0005-0000-0000-00007B000000}"/>
    <cellStyle name="40% - Accent4 2_11.9.2014._prometnice_GP VINJANI GORNJI_TENDER TROŠKOVNIK_REV 0" xfId="823" xr:uid="{00000000-0005-0000-0000-00007C000000}"/>
    <cellStyle name="40% - Accent4 3" xfId="52" xr:uid="{00000000-0005-0000-0000-00007D000000}"/>
    <cellStyle name="40% - Accent5 2" xfId="53" xr:uid="{00000000-0005-0000-0000-00007E000000}"/>
    <cellStyle name="40% - Accent5 2 2" xfId="54" xr:uid="{00000000-0005-0000-0000-00007F000000}"/>
    <cellStyle name="40% - Accent5 2 2 2" xfId="824" xr:uid="{00000000-0005-0000-0000-000080000000}"/>
    <cellStyle name="40% - Accent5 2 3" xfId="55" xr:uid="{00000000-0005-0000-0000-000081000000}"/>
    <cellStyle name="40% - Accent5 2 4" xfId="56" xr:uid="{00000000-0005-0000-0000-000082000000}"/>
    <cellStyle name="40% - Accent5 2 4 2" xfId="825" xr:uid="{00000000-0005-0000-0000-000083000000}"/>
    <cellStyle name="40% - Accent5 2 5" xfId="1019" xr:uid="{00000000-0005-0000-0000-000084000000}"/>
    <cellStyle name="40% - Accent5 2 6" xfId="662" xr:uid="{00000000-0005-0000-0000-000085000000}"/>
    <cellStyle name="40% - Accent5 2_11.9.2014._prometnice_GP VINJANI GORNJI_TENDER TROŠKOVNIK_REV 0" xfId="826" xr:uid="{00000000-0005-0000-0000-000086000000}"/>
    <cellStyle name="40% - Accent5 3" xfId="57" xr:uid="{00000000-0005-0000-0000-000087000000}"/>
    <cellStyle name="40% - Accent5 3 2" xfId="58" xr:uid="{00000000-0005-0000-0000-000088000000}"/>
    <cellStyle name="40% - Accent5 3 2 2" xfId="967" xr:uid="{00000000-0005-0000-0000-000089000000}"/>
    <cellStyle name="40% - Accent5 3 3" xfId="992" xr:uid="{00000000-0005-0000-0000-00008A000000}"/>
    <cellStyle name="40% - Accent6 2" xfId="59" xr:uid="{00000000-0005-0000-0000-00008B000000}"/>
    <cellStyle name="40% - Accent6 2 2" xfId="60" xr:uid="{00000000-0005-0000-0000-00008C000000}"/>
    <cellStyle name="40% - Accent6 2 2 2" xfId="827" xr:uid="{00000000-0005-0000-0000-00008D000000}"/>
    <cellStyle name="40% - Accent6 2 3" xfId="61" xr:uid="{00000000-0005-0000-0000-00008E000000}"/>
    <cellStyle name="40% - Accent6 2 3 2" xfId="828" xr:uid="{00000000-0005-0000-0000-00008F000000}"/>
    <cellStyle name="40% - Accent6 2 4" xfId="62" xr:uid="{00000000-0005-0000-0000-000090000000}"/>
    <cellStyle name="40% - Accent6 2 4 2" xfId="829" xr:uid="{00000000-0005-0000-0000-000091000000}"/>
    <cellStyle name="40% - Accent6 2 5" xfId="1020" xr:uid="{00000000-0005-0000-0000-000092000000}"/>
    <cellStyle name="40% - Accent6 2 6" xfId="663" xr:uid="{00000000-0005-0000-0000-000093000000}"/>
    <cellStyle name="40% - Accent6 2_11.9.2014._prometnice_GP VINJANI GORNJI_TENDER TROŠKOVNIK_REV 0" xfId="830" xr:uid="{00000000-0005-0000-0000-000094000000}"/>
    <cellStyle name="40% - Accent6 3" xfId="63" xr:uid="{00000000-0005-0000-0000-000095000000}"/>
    <cellStyle name="40% - Colore 1" xfId="664" xr:uid="{00000000-0005-0000-0000-000096000000}"/>
    <cellStyle name="40% - Colore 2" xfId="665" xr:uid="{00000000-0005-0000-0000-000097000000}"/>
    <cellStyle name="40% - Colore 3" xfId="666" xr:uid="{00000000-0005-0000-0000-000098000000}"/>
    <cellStyle name="40% - Colore 4" xfId="667" xr:uid="{00000000-0005-0000-0000-000099000000}"/>
    <cellStyle name="40% - Colore 5" xfId="668" xr:uid="{00000000-0005-0000-0000-00009A000000}"/>
    <cellStyle name="40% - Colore 6" xfId="669" xr:uid="{00000000-0005-0000-0000-00009B000000}"/>
    <cellStyle name="40% - Isticanje1 2" xfId="64" xr:uid="{00000000-0005-0000-0000-00009C000000}"/>
    <cellStyle name="40% - Isticanje1 2 2" xfId="65" xr:uid="{00000000-0005-0000-0000-00009D000000}"/>
    <cellStyle name="40% - Isticanje2" xfId="831" xr:uid="{00000000-0005-0000-0000-00009E000000}"/>
    <cellStyle name="40% - Isticanje2 2" xfId="832" xr:uid="{00000000-0005-0000-0000-00009F000000}"/>
    <cellStyle name="40% - Isticanje3" xfId="1077" xr:uid="{00000000-0005-0000-0000-0000A0000000}"/>
    <cellStyle name="40% - Isticanje3 2" xfId="833" xr:uid="{00000000-0005-0000-0000-0000A1000000}"/>
    <cellStyle name="40% - Isticanje4" xfId="834" xr:uid="{00000000-0005-0000-0000-0000A2000000}"/>
    <cellStyle name="40% - Isticanje4 2" xfId="835" xr:uid="{00000000-0005-0000-0000-0000A3000000}"/>
    <cellStyle name="40% - Isticanje5" xfId="615" xr:uid="{00000000-0005-0000-0000-0000A4000000}"/>
    <cellStyle name="40% - Isticanje5 2" xfId="836" xr:uid="{00000000-0005-0000-0000-0000A5000000}"/>
    <cellStyle name="40% - Isticanje5 3" xfId="67" xr:uid="{00000000-0005-0000-0000-0000A6000000}"/>
    <cellStyle name="40% - Isticanje5 3 2" xfId="968" xr:uid="{00000000-0005-0000-0000-0000A7000000}"/>
    <cellStyle name="40% - Isticanje5 3 3" xfId="993" xr:uid="{00000000-0005-0000-0000-0000A8000000}"/>
    <cellStyle name="40% - Isticanje5 5" xfId="68" xr:uid="{00000000-0005-0000-0000-0000A9000000}"/>
    <cellStyle name="40% - Isticanje5 5 2" xfId="1076" xr:uid="{00000000-0005-0000-0000-0000AA000000}"/>
    <cellStyle name="40% - Isticanje5 5 3" xfId="994" xr:uid="{00000000-0005-0000-0000-0000AB000000}"/>
    <cellStyle name="40% - Isticanje5_11.9.2014._prometnice_GP VINJANI GORNJI_TENDER TROŠKOVNIK_REV 0" xfId="837" xr:uid="{00000000-0005-0000-0000-0000AC000000}"/>
    <cellStyle name="40% - Isticanje6" xfId="838" xr:uid="{00000000-0005-0000-0000-0000AD000000}"/>
    <cellStyle name="40% - Isticanje6 2" xfId="839" xr:uid="{00000000-0005-0000-0000-0000AE000000}"/>
    <cellStyle name="40% - Naglasak1" xfId="69" xr:uid="{00000000-0005-0000-0000-0000AF000000}"/>
    <cellStyle name="40% - Naglasak1 2" xfId="70" xr:uid="{00000000-0005-0000-0000-0000B0000000}"/>
    <cellStyle name="40% - Naglasak1 3" xfId="71" xr:uid="{00000000-0005-0000-0000-0000B1000000}"/>
    <cellStyle name="60% - Accent1 2" xfId="72" xr:uid="{00000000-0005-0000-0000-0000B2000000}"/>
    <cellStyle name="60% - Accent1 2 2" xfId="73" xr:uid="{00000000-0005-0000-0000-0000B3000000}"/>
    <cellStyle name="60% - Accent1 2 2 2" xfId="612" xr:uid="{00000000-0005-0000-0000-0000B4000000}"/>
    <cellStyle name="60% - Accent1 2 3" xfId="74" xr:uid="{00000000-0005-0000-0000-0000B5000000}"/>
    <cellStyle name="60% - Accent1 2 3 2" xfId="840" xr:uid="{00000000-0005-0000-0000-0000B6000000}"/>
    <cellStyle name="60% - Accent1 2 4" xfId="1021" xr:uid="{00000000-0005-0000-0000-0000B7000000}"/>
    <cellStyle name="60% - Accent1 2 5" xfId="670" xr:uid="{00000000-0005-0000-0000-0000B8000000}"/>
    <cellStyle name="60% - Accent1 3" xfId="75" xr:uid="{00000000-0005-0000-0000-0000B9000000}"/>
    <cellStyle name="60% - Accent2 2" xfId="76" xr:uid="{00000000-0005-0000-0000-0000BA000000}"/>
    <cellStyle name="60% - Accent2 2 2" xfId="77" xr:uid="{00000000-0005-0000-0000-0000BB000000}"/>
    <cellStyle name="60% - Accent2 2 2 2" xfId="616" xr:uid="{00000000-0005-0000-0000-0000BC000000}"/>
    <cellStyle name="60% - Accent2 2 3" xfId="78" xr:uid="{00000000-0005-0000-0000-0000BD000000}"/>
    <cellStyle name="60% - Accent2 2 3 2" xfId="617" xr:uid="{00000000-0005-0000-0000-0000BE000000}"/>
    <cellStyle name="60% - Accent2 2 4" xfId="1022" xr:uid="{00000000-0005-0000-0000-0000BF000000}"/>
    <cellStyle name="60% - Accent2 2 5" xfId="671" xr:uid="{00000000-0005-0000-0000-0000C0000000}"/>
    <cellStyle name="60% - Accent2 3" xfId="79" xr:uid="{00000000-0005-0000-0000-0000C1000000}"/>
    <cellStyle name="60% - Accent3 2" xfId="80" xr:uid="{00000000-0005-0000-0000-0000C2000000}"/>
    <cellStyle name="60% - Accent3 2 2" xfId="81" xr:uid="{00000000-0005-0000-0000-0000C3000000}"/>
    <cellStyle name="60% - Accent3 2 2 2" xfId="841" xr:uid="{00000000-0005-0000-0000-0000C4000000}"/>
    <cellStyle name="60% - Accent3 2 3" xfId="82" xr:uid="{00000000-0005-0000-0000-0000C5000000}"/>
    <cellStyle name="60% - Accent3 2 3 2" xfId="842" xr:uid="{00000000-0005-0000-0000-0000C6000000}"/>
    <cellStyle name="60% - Accent3 2 4" xfId="1023" xr:uid="{00000000-0005-0000-0000-0000C7000000}"/>
    <cellStyle name="60% - Accent3 2 5" xfId="672" xr:uid="{00000000-0005-0000-0000-0000C8000000}"/>
    <cellStyle name="60% - Accent3 3" xfId="83" xr:uid="{00000000-0005-0000-0000-0000C9000000}"/>
    <cellStyle name="60% - Accent4 2" xfId="84" xr:uid="{00000000-0005-0000-0000-0000CA000000}"/>
    <cellStyle name="60% - Accent4 2 2" xfId="85" xr:uid="{00000000-0005-0000-0000-0000CB000000}"/>
    <cellStyle name="60% - Accent4 2 2 2" xfId="613" xr:uid="{00000000-0005-0000-0000-0000CC000000}"/>
    <cellStyle name="60% - Accent4 2 3" xfId="86" xr:uid="{00000000-0005-0000-0000-0000CD000000}"/>
    <cellStyle name="60% - Accent4 2 3 2" xfId="843" xr:uid="{00000000-0005-0000-0000-0000CE000000}"/>
    <cellStyle name="60% - Accent4 2 4" xfId="1024" xr:uid="{00000000-0005-0000-0000-0000CF000000}"/>
    <cellStyle name="60% - Accent4 2 5" xfId="673" xr:uid="{00000000-0005-0000-0000-0000D0000000}"/>
    <cellStyle name="60% - Accent4 3" xfId="87" xr:uid="{00000000-0005-0000-0000-0000D1000000}"/>
    <cellStyle name="60% - Accent5 2" xfId="88" xr:uid="{00000000-0005-0000-0000-0000D2000000}"/>
    <cellStyle name="60% - Accent5 2 2" xfId="89" xr:uid="{00000000-0005-0000-0000-0000D3000000}"/>
    <cellStyle name="60% - Accent5 2 2 2" xfId="844" xr:uid="{00000000-0005-0000-0000-0000D4000000}"/>
    <cellStyle name="60% - Accent5 2 3" xfId="90" xr:uid="{00000000-0005-0000-0000-0000D5000000}"/>
    <cellStyle name="60% - Accent5 2 3 2" xfId="611" xr:uid="{00000000-0005-0000-0000-0000D6000000}"/>
    <cellStyle name="60% - Accent5 2 4" xfId="1025" xr:uid="{00000000-0005-0000-0000-0000D7000000}"/>
    <cellStyle name="60% - Accent5 2 5" xfId="674" xr:uid="{00000000-0005-0000-0000-0000D8000000}"/>
    <cellStyle name="60% - Accent5 3" xfId="91" xr:uid="{00000000-0005-0000-0000-0000D9000000}"/>
    <cellStyle name="60% - Accent6 2" xfId="92" xr:uid="{00000000-0005-0000-0000-0000DA000000}"/>
    <cellStyle name="60% - Accent6 2 2" xfId="93" xr:uid="{00000000-0005-0000-0000-0000DB000000}"/>
    <cellStyle name="60% - Accent6 2 2 2" xfId="845" xr:uid="{00000000-0005-0000-0000-0000DC000000}"/>
    <cellStyle name="60% - Accent6 2 3" xfId="94" xr:uid="{00000000-0005-0000-0000-0000DD000000}"/>
    <cellStyle name="60% - Accent6 2 3 2" xfId="846" xr:uid="{00000000-0005-0000-0000-0000DE000000}"/>
    <cellStyle name="60% - Accent6 2 4" xfId="1026" xr:uid="{00000000-0005-0000-0000-0000DF000000}"/>
    <cellStyle name="60% - Accent6 2 5" xfId="675" xr:uid="{00000000-0005-0000-0000-0000E0000000}"/>
    <cellStyle name="60% - Accent6 3" xfId="95" xr:uid="{00000000-0005-0000-0000-0000E1000000}"/>
    <cellStyle name="60% - Colore 1" xfId="676" xr:uid="{00000000-0005-0000-0000-0000E2000000}"/>
    <cellStyle name="60% - Colore 2" xfId="677" xr:uid="{00000000-0005-0000-0000-0000E3000000}"/>
    <cellStyle name="60% - Colore 3" xfId="678" xr:uid="{00000000-0005-0000-0000-0000E4000000}"/>
    <cellStyle name="60% - Colore 4" xfId="679" xr:uid="{00000000-0005-0000-0000-0000E5000000}"/>
    <cellStyle name="60% - Colore 5" xfId="680" xr:uid="{00000000-0005-0000-0000-0000E6000000}"/>
    <cellStyle name="60% - Colore 6" xfId="681" xr:uid="{00000000-0005-0000-0000-0000E7000000}"/>
    <cellStyle name="60% - Isticanje1" xfId="847" xr:uid="{00000000-0005-0000-0000-0000E8000000}"/>
    <cellStyle name="60% - Isticanje2" xfId="848" xr:uid="{00000000-0005-0000-0000-0000E9000000}"/>
    <cellStyle name="60% - Isticanje3" xfId="849" xr:uid="{00000000-0005-0000-0000-0000EA000000}"/>
    <cellStyle name="60% - Isticanje4" xfId="850" xr:uid="{00000000-0005-0000-0000-0000EB000000}"/>
    <cellStyle name="60% - Isticanje5" xfId="851" xr:uid="{00000000-0005-0000-0000-0000EC000000}"/>
    <cellStyle name="60% - Isticanje6" xfId="852" xr:uid="{00000000-0005-0000-0000-0000ED000000}"/>
    <cellStyle name="A4 Small 210 x 297 mm" xfId="96" xr:uid="{00000000-0005-0000-0000-0000EE000000}"/>
    <cellStyle name="Accent1 2" xfId="97" xr:uid="{00000000-0005-0000-0000-0000EF000000}"/>
    <cellStyle name="Accent1 2 2" xfId="98" xr:uid="{00000000-0005-0000-0000-0000F0000000}"/>
    <cellStyle name="Accent1 2 2 2" xfId="853" xr:uid="{00000000-0005-0000-0000-0000F1000000}"/>
    <cellStyle name="Accent1 2 3" xfId="99" xr:uid="{00000000-0005-0000-0000-0000F2000000}"/>
    <cellStyle name="Accent1 2 3 2" xfId="854" xr:uid="{00000000-0005-0000-0000-0000F3000000}"/>
    <cellStyle name="Accent1 2 4" xfId="1027" xr:uid="{00000000-0005-0000-0000-0000F4000000}"/>
    <cellStyle name="Accent1 2 5" xfId="682" xr:uid="{00000000-0005-0000-0000-0000F5000000}"/>
    <cellStyle name="Accent1 3" xfId="100" xr:uid="{00000000-0005-0000-0000-0000F6000000}"/>
    <cellStyle name="Accent2 2" xfId="101" xr:uid="{00000000-0005-0000-0000-0000F7000000}"/>
    <cellStyle name="Accent2 2 2" xfId="102" xr:uid="{00000000-0005-0000-0000-0000F8000000}"/>
    <cellStyle name="Accent2 2 2 2" xfId="855" xr:uid="{00000000-0005-0000-0000-0000F9000000}"/>
    <cellStyle name="Accent2 2 3" xfId="103" xr:uid="{00000000-0005-0000-0000-0000FA000000}"/>
    <cellStyle name="Accent2 2 3 2" xfId="856" xr:uid="{00000000-0005-0000-0000-0000FB000000}"/>
    <cellStyle name="Accent2 2 4" xfId="1028" xr:uid="{00000000-0005-0000-0000-0000FC000000}"/>
    <cellStyle name="Accent2 2 5" xfId="683" xr:uid="{00000000-0005-0000-0000-0000FD000000}"/>
    <cellStyle name="Accent2 3" xfId="104" xr:uid="{00000000-0005-0000-0000-0000FE000000}"/>
    <cellStyle name="Accent3 2" xfId="105" xr:uid="{00000000-0005-0000-0000-0000FF000000}"/>
    <cellStyle name="Accent3 2 2" xfId="106" xr:uid="{00000000-0005-0000-0000-000000010000}"/>
    <cellStyle name="Accent3 2 2 2" xfId="857" xr:uid="{00000000-0005-0000-0000-000001010000}"/>
    <cellStyle name="Accent3 2 3" xfId="107" xr:uid="{00000000-0005-0000-0000-000002010000}"/>
    <cellStyle name="Accent3 2 3 2" xfId="858" xr:uid="{00000000-0005-0000-0000-000003010000}"/>
    <cellStyle name="Accent3 2 4" xfId="1029" xr:uid="{00000000-0005-0000-0000-000004010000}"/>
    <cellStyle name="Accent3 2 5" xfId="684" xr:uid="{00000000-0005-0000-0000-000005010000}"/>
    <cellStyle name="Accent3 3" xfId="108" xr:uid="{00000000-0005-0000-0000-000006010000}"/>
    <cellStyle name="Accent4 2" xfId="109" xr:uid="{00000000-0005-0000-0000-000007010000}"/>
    <cellStyle name="Accent4 2 2" xfId="110" xr:uid="{00000000-0005-0000-0000-000008010000}"/>
    <cellStyle name="Accent4 2 2 2" xfId="859" xr:uid="{00000000-0005-0000-0000-000009010000}"/>
    <cellStyle name="Accent4 2 3" xfId="111" xr:uid="{00000000-0005-0000-0000-00000A010000}"/>
    <cellStyle name="Accent4 2 3 2" xfId="860" xr:uid="{00000000-0005-0000-0000-00000B010000}"/>
    <cellStyle name="Accent4 2 4" xfId="1030" xr:uid="{00000000-0005-0000-0000-00000C010000}"/>
    <cellStyle name="Accent4 2 5" xfId="685" xr:uid="{00000000-0005-0000-0000-00000D010000}"/>
    <cellStyle name="Accent5 2" xfId="112" xr:uid="{00000000-0005-0000-0000-00000E010000}"/>
    <cellStyle name="Accent5 2 2" xfId="113" xr:uid="{00000000-0005-0000-0000-00000F010000}"/>
    <cellStyle name="Accent5 2 2 2" xfId="861" xr:uid="{00000000-0005-0000-0000-000010010000}"/>
    <cellStyle name="Accent5 2 3" xfId="114" xr:uid="{00000000-0005-0000-0000-000011010000}"/>
    <cellStyle name="Accent5 2 3 2" xfId="862" xr:uid="{00000000-0005-0000-0000-000012010000}"/>
    <cellStyle name="Accent5 2 4" xfId="1031" xr:uid="{00000000-0005-0000-0000-000013010000}"/>
    <cellStyle name="Accent5 2 5" xfId="686" xr:uid="{00000000-0005-0000-0000-000014010000}"/>
    <cellStyle name="Accent6 2" xfId="115" xr:uid="{00000000-0005-0000-0000-000015010000}"/>
    <cellStyle name="Accent6 2 2" xfId="116" xr:uid="{00000000-0005-0000-0000-000016010000}"/>
    <cellStyle name="Accent6 2 2 2" xfId="863" xr:uid="{00000000-0005-0000-0000-000017010000}"/>
    <cellStyle name="Accent6 2 3" xfId="117" xr:uid="{00000000-0005-0000-0000-000018010000}"/>
    <cellStyle name="Accent6 2 3 2" xfId="864" xr:uid="{00000000-0005-0000-0000-000019010000}"/>
    <cellStyle name="Accent6 2 4" xfId="1032" xr:uid="{00000000-0005-0000-0000-00001A010000}"/>
    <cellStyle name="Accent6 2 5" xfId="687" xr:uid="{00000000-0005-0000-0000-00001B010000}"/>
    <cellStyle name="Accent6 3" xfId="118" xr:uid="{00000000-0005-0000-0000-00001C010000}"/>
    <cellStyle name="Bad 2" xfId="119" xr:uid="{00000000-0005-0000-0000-00001D010000}"/>
    <cellStyle name="Bad 2 2" xfId="120" xr:uid="{00000000-0005-0000-0000-00001E010000}"/>
    <cellStyle name="Bad 2 2 2" xfId="865" xr:uid="{00000000-0005-0000-0000-00001F010000}"/>
    <cellStyle name="Bad 2 3" xfId="121" xr:uid="{00000000-0005-0000-0000-000020010000}"/>
    <cellStyle name="Bad 2 3 2" xfId="866" xr:uid="{00000000-0005-0000-0000-000021010000}"/>
    <cellStyle name="Bad 2 4" xfId="1033" xr:uid="{00000000-0005-0000-0000-000022010000}"/>
    <cellStyle name="Bad 2 5" xfId="688" xr:uid="{00000000-0005-0000-0000-000023010000}"/>
    <cellStyle name="Bad 3" xfId="122" xr:uid="{00000000-0005-0000-0000-000024010000}"/>
    <cellStyle name="Besuchter Hyperlink" xfId="123" xr:uid="{00000000-0005-0000-0000-000025010000}"/>
    <cellStyle name="Bilješka" xfId="124" xr:uid="{00000000-0005-0000-0000-000026010000}"/>
    <cellStyle name="Bilješka 2" xfId="125" xr:uid="{00000000-0005-0000-0000-000027010000}"/>
    <cellStyle name="Bilješka 2 2" xfId="126" xr:uid="{00000000-0005-0000-0000-000028010000}"/>
    <cellStyle name="Bilješka 2 2 2" xfId="127" xr:uid="{00000000-0005-0000-0000-000029010000}"/>
    <cellStyle name="Bilješka 2 2 3" xfId="128" xr:uid="{00000000-0005-0000-0000-00002A010000}"/>
    <cellStyle name="Bilješka 2 3" xfId="129" xr:uid="{00000000-0005-0000-0000-00002B010000}"/>
    <cellStyle name="Bilješka 2 4" xfId="130" xr:uid="{00000000-0005-0000-0000-00002C010000}"/>
    <cellStyle name="Bilješka 2 5" xfId="131" xr:uid="{00000000-0005-0000-0000-00002D010000}"/>
    <cellStyle name="Bilješka 2 6" xfId="132" xr:uid="{00000000-0005-0000-0000-00002E010000}"/>
    <cellStyle name="Bilješka 3" xfId="133" xr:uid="{00000000-0005-0000-0000-00002F010000}"/>
    <cellStyle name="Bilješka 3 2" xfId="134" xr:uid="{00000000-0005-0000-0000-000030010000}"/>
    <cellStyle name="Bilješka 4" xfId="1034" xr:uid="{00000000-0005-0000-0000-000031010000}"/>
    <cellStyle name="Bilješka 5" xfId="1035" xr:uid="{00000000-0005-0000-0000-000032010000}"/>
    <cellStyle name="Bold" xfId="135" xr:uid="{00000000-0005-0000-0000-000033010000}"/>
    <cellStyle name="Calcolo" xfId="689" xr:uid="{00000000-0005-0000-0000-000034010000}"/>
    <cellStyle name="Calculation 2" xfId="136" xr:uid="{00000000-0005-0000-0000-000035010000}"/>
    <cellStyle name="Calculation 2 2" xfId="137" xr:uid="{00000000-0005-0000-0000-000036010000}"/>
    <cellStyle name="Calculation 2 2 2" xfId="867" xr:uid="{00000000-0005-0000-0000-000037010000}"/>
    <cellStyle name="Calculation 2 3" xfId="138" xr:uid="{00000000-0005-0000-0000-000038010000}"/>
    <cellStyle name="Calculation 2 3 2" xfId="868" xr:uid="{00000000-0005-0000-0000-000039010000}"/>
    <cellStyle name="Calculation 2 4" xfId="1036" xr:uid="{00000000-0005-0000-0000-00003A010000}"/>
    <cellStyle name="Calculation 2 5" xfId="690" xr:uid="{00000000-0005-0000-0000-00003B010000}"/>
    <cellStyle name="Calculation 3" xfId="139" xr:uid="{00000000-0005-0000-0000-00003C010000}"/>
    <cellStyle name="Cella collegata" xfId="691" xr:uid="{00000000-0005-0000-0000-00003D010000}"/>
    <cellStyle name="Cella da controllare" xfId="692" xr:uid="{00000000-0005-0000-0000-00003E010000}"/>
    <cellStyle name="Check Cell 2" xfId="140" xr:uid="{00000000-0005-0000-0000-00003F010000}"/>
    <cellStyle name="Check Cell 2 2" xfId="141" xr:uid="{00000000-0005-0000-0000-000040010000}"/>
    <cellStyle name="Check Cell 2 2 2" xfId="869" xr:uid="{00000000-0005-0000-0000-000041010000}"/>
    <cellStyle name="Check Cell 2 3" xfId="142" xr:uid="{00000000-0005-0000-0000-000042010000}"/>
    <cellStyle name="Check Cell 2 3 2" xfId="870" xr:uid="{00000000-0005-0000-0000-000043010000}"/>
    <cellStyle name="Check Cell 2 4" xfId="1037" xr:uid="{00000000-0005-0000-0000-000044010000}"/>
    <cellStyle name="Check Cell 2 5" xfId="693" xr:uid="{00000000-0005-0000-0000-000045010000}"/>
    <cellStyle name="Colore 1" xfId="694" xr:uid="{00000000-0005-0000-0000-000046010000}"/>
    <cellStyle name="Colore 2" xfId="695" xr:uid="{00000000-0005-0000-0000-000047010000}"/>
    <cellStyle name="Colore 3" xfId="696" xr:uid="{00000000-0005-0000-0000-000048010000}"/>
    <cellStyle name="Colore 4" xfId="697" xr:uid="{00000000-0005-0000-0000-000049010000}"/>
    <cellStyle name="Colore 5" xfId="698" xr:uid="{00000000-0005-0000-0000-00004A010000}"/>
    <cellStyle name="Colore 6" xfId="699" xr:uid="{00000000-0005-0000-0000-00004B010000}"/>
    <cellStyle name="ColStyle2" xfId="143" xr:uid="{00000000-0005-0000-0000-00004C010000}"/>
    <cellStyle name="Comma 10" xfId="144" xr:uid="{00000000-0005-0000-0000-00004D010000}"/>
    <cellStyle name="Comma 10 2" xfId="145" xr:uid="{00000000-0005-0000-0000-00004E010000}"/>
    <cellStyle name="Comma 11" xfId="146" xr:uid="{00000000-0005-0000-0000-00004F010000}"/>
    <cellStyle name="Comma 11 2" xfId="147" xr:uid="{00000000-0005-0000-0000-000050010000}"/>
    <cellStyle name="Comma 12" xfId="148" xr:uid="{00000000-0005-0000-0000-000051010000}"/>
    <cellStyle name="Comma 13" xfId="619" xr:uid="{00000000-0005-0000-0000-000052010000}"/>
    <cellStyle name="Comma 2" xfId="149" xr:uid="{00000000-0005-0000-0000-000053010000}"/>
    <cellStyle name="Comma 2 2" xfId="150" xr:uid="{00000000-0005-0000-0000-000054010000}"/>
    <cellStyle name="Comma 2 2 2" xfId="151" xr:uid="{00000000-0005-0000-0000-000055010000}"/>
    <cellStyle name="Comma 2 2 2 2" xfId="152" xr:uid="{00000000-0005-0000-0000-000056010000}"/>
    <cellStyle name="Comma 2 2 2 3" xfId="627" xr:uid="{00000000-0005-0000-0000-000057010000}"/>
    <cellStyle name="Comma 2 2 3" xfId="153" xr:uid="{00000000-0005-0000-0000-000058010000}"/>
    <cellStyle name="Comma 2 2 3 2" xfId="1038" xr:uid="{00000000-0005-0000-0000-000059010000}"/>
    <cellStyle name="Comma 2 2 3 3" xfId="871" xr:uid="{00000000-0005-0000-0000-00005A010000}"/>
    <cellStyle name="Comma 2 2 4" xfId="154" xr:uid="{00000000-0005-0000-0000-00005B010000}"/>
    <cellStyle name="Comma 2 2 4 2" xfId="1039" xr:uid="{00000000-0005-0000-0000-00005C010000}"/>
    <cellStyle name="Comma 2 2 5" xfId="155" xr:uid="{00000000-0005-0000-0000-00005D010000}"/>
    <cellStyle name="Comma 2 2 6" xfId="701" xr:uid="{00000000-0005-0000-0000-00005E010000}"/>
    <cellStyle name="Comma 2 3" xfId="156" xr:uid="{00000000-0005-0000-0000-00005F010000}"/>
    <cellStyle name="Comma 2 3 2" xfId="157" xr:uid="{00000000-0005-0000-0000-000060010000}"/>
    <cellStyle name="Comma 2 3 3" xfId="158" xr:uid="{00000000-0005-0000-0000-000061010000}"/>
    <cellStyle name="Comma 2 3 4" xfId="159" xr:uid="{00000000-0005-0000-0000-000062010000}"/>
    <cellStyle name="Comma 2 3 5" xfId="702" xr:uid="{00000000-0005-0000-0000-000063010000}"/>
    <cellStyle name="Comma 2 4" xfId="160" xr:uid="{00000000-0005-0000-0000-000064010000}"/>
    <cellStyle name="Comma 2 4 2" xfId="1040" xr:uid="{00000000-0005-0000-0000-000065010000}"/>
    <cellStyle name="Comma 2 5" xfId="161" xr:uid="{00000000-0005-0000-0000-000066010000}"/>
    <cellStyle name="Comma 2 5 2" xfId="1107" xr:uid="{00000000-0005-0000-0000-000067010000}"/>
    <cellStyle name="Comma 2 6" xfId="162" xr:uid="{00000000-0005-0000-0000-000068010000}"/>
    <cellStyle name="Comma 2 7" xfId="608" xr:uid="{00000000-0005-0000-0000-000069010000}"/>
    <cellStyle name="Comma 2 8" xfId="700" xr:uid="{00000000-0005-0000-0000-00006A010000}"/>
    <cellStyle name="Comma 3" xfId="163" xr:uid="{00000000-0005-0000-0000-00006B010000}"/>
    <cellStyle name="Comma 3 2" xfId="164" xr:uid="{00000000-0005-0000-0000-00006C010000}"/>
    <cellStyle name="Comma 3 2 2" xfId="165" xr:uid="{00000000-0005-0000-0000-00006D010000}"/>
    <cellStyle name="Comma 3 2 2 2" xfId="166" xr:uid="{00000000-0005-0000-0000-00006E010000}"/>
    <cellStyle name="Comma 3 2 2 3" xfId="167" xr:uid="{00000000-0005-0000-0000-00006F010000}"/>
    <cellStyle name="Comma 3 2 3" xfId="168" xr:uid="{00000000-0005-0000-0000-000070010000}"/>
    <cellStyle name="Comma 3 2 3 2" xfId="1041" xr:uid="{00000000-0005-0000-0000-000071010000}"/>
    <cellStyle name="Comma 3 2 4" xfId="169" xr:uid="{00000000-0005-0000-0000-000072010000}"/>
    <cellStyle name="Comma 3 2 5" xfId="170" xr:uid="{00000000-0005-0000-0000-000073010000}"/>
    <cellStyle name="Comma 3 3" xfId="171" xr:uid="{00000000-0005-0000-0000-000074010000}"/>
    <cellStyle name="Comma 3 3 2" xfId="172" xr:uid="{00000000-0005-0000-0000-000075010000}"/>
    <cellStyle name="Comma 3 3 3" xfId="872" xr:uid="{00000000-0005-0000-0000-000076010000}"/>
    <cellStyle name="Comma 3 4" xfId="173" xr:uid="{00000000-0005-0000-0000-000077010000}"/>
    <cellStyle name="Comma 3 5" xfId="174" xr:uid="{00000000-0005-0000-0000-000078010000}"/>
    <cellStyle name="Comma 3 6" xfId="703" xr:uid="{00000000-0005-0000-0000-000079010000}"/>
    <cellStyle name="Comma 4" xfId="175" xr:uid="{00000000-0005-0000-0000-00007A010000}"/>
    <cellStyle name="Comma 4 2" xfId="176" xr:uid="{00000000-0005-0000-0000-00007B010000}"/>
    <cellStyle name="Comma 4 2 2" xfId="177" xr:uid="{00000000-0005-0000-0000-00007C010000}"/>
    <cellStyle name="Comma 4 2 2 2" xfId="705" xr:uid="{00000000-0005-0000-0000-00007D010000}"/>
    <cellStyle name="Comma 4 2 3" xfId="178" xr:uid="{00000000-0005-0000-0000-00007E010000}"/>
    <cellStyle name="Comma 4 2 3 2" xfId="873" xr:uid="{00000000-0005-0000-0000-00007F010000}"/>
    <cellStyle name="Comma 4 2 4" xfId="1042" xr:uid="{00000000-0005-0000-0000-000080010000}"/>
    <cellStyle name="Comma 4 2 5" xfId="704" xr:uid="{00000000-0005-0000-0000-000081010000}"/>
    <cellStyle name="Comma 4 3" xfId="179" xr:uid="{00000000-0005-0000-0000-000082010000}"/>
    <cellStyle name="Comma 4 3 2" xfId="180" xr:uid="{00000000-0005-0000-0000-000083010000}"/>
    <cellStyle name="Comma 4 4" xfId="181" xr:uid="{00000000-0005-0000-0000-000084010000}"/>
    <cellStyle name="Comma 4 4 2" xfId="706" xr:uid="{00000000-0005-0000-0000-000085010000}"/>
    <cellStyle name="Comma 4 5" xfId="874" xr:uid="{00000000-0005-0000-0000-000086010000}"/>
    <cellStyle name="Comma 4 6" xfId="1043" xr:uid="{00000000-0005-0000-0000-000087010000}"/>
    <cellStyle name="Comma 4 7" xfId="1124" xr:uid="{00000000-0005-0000-0000-000088010000}"/>
    <cellStyle name="Comma 4 8" xfId="631" xr:uid="{00000000-0005-0000-0000-000089010000}"/>
    <cellStyle name="Comma 5" xfId="182" xr:uid="{00000000-0005-0000-0000-00008A010000}"/>
    <cellStyle name="Comma 5 2" xfId="183" xr:uid="{00000000-0005-0000-0000-00008B010000}"/>
    <cellStyle name="Comma 5 2 2" xfId="184" xr:uid="{00000000-0005-0000-0000-00008C010000}"/>
    <cellStyle name="Comma 5 2 2 2" xfId="709" xr:uid="{00000000-0005-0000-0000-00008D010000}"/>
    <cellStyle name="Comma 5 2 3" xfId="710" xr:uid="{00000000-0005-0000-0000-00008E010000}"/>
    <cellStyle name="Comma 5 2 4" xfId="1044" xr:uid="{00000000-0005-0000-0000-00008F010000}"/>
    <cellStyle name="Comma 5 2 5" xfId="708" xr:uid="{00000000-0005-0000-0000-000090010000}"/>
    <cellStyle name="Comma 5 3" xfId="185" xr:uid="{00000000-0005-0000-0000-000091010000}"/>
    <cellStyle name="Comma 5 3 2" xfId="1045" xr:uid="{00000000-0005-0000-0000-000092010000}"/>
    <cellStyle name="Comma 5 3 3" xfId="711" xr:uid="{00000000-0005-0000-0000-000093010000}"/>
    <cellStyle name="Comma 5 4" xfId="186" xr:uid="{00000000-0005-0000-0000-000094010000}"/>
    <cellStyle name="Comma 5 4 2" xfId="187" xr:uid="{00000000-0005-0000-0000-000095010000}"/>
    <cellStyle name="Comma 5 4 3" xfId="1046" xr:uid="{00000000-0005-0000-0000-000096010000}"/>
    <cellStyle name="Comma 5 4 4" xfId="712" xr:uid="{00000000-0005-0000-0000-000097010000}"/>
    <cellStyle name="Comma 5 5" xfId="188" xr:uid="{00000000-0005-0000-0000-000098010000}"/>
    <cellStyle name="Comma 5 5 2" xfId="875" xr:uid="{00000000-0005-0000-0000-000099010000}"/>
    <cellStyle name="Comma 5 6" xfId="189" xr:uid="{00000000-0005-0000-0000-00009A010000}"/>
    <cellStyle name="Comma 5 7" xfId="707" xr:uid="{00000000-0005-0000-0000-00009B010000}"/>
    <cellStyle name="Comma 6" xfId="190" xr:uid="{00000000-0005-0000-0000-00009C010000}"/>
    <cellStyle name="Comma 6 2" xfId="191" xr:uid="{00000000-0005-0000-0000-00009D010000}"/>
    <cellStyle name="Comma 6 3" xfId="192" xr:uid="{00000000-0005-0000-0000-00009E010000}"/>
    <cellStyle name="Comma 7" xfId="193" xr:uid="{00000000-0005-0000-0000-00009F010000}"/>
    <cellStyle name="Comma 7 2" xfId="194" xr:uid="{00000000-0005-0000-0000-0000A0010000}"/>
    <cellStyle name="Comma 8" xfId="195" xr:uid="{00000000-0005-0000-0000-0000A1010000}"/>
    <cellStyle name="Comma 8 2" xfId="196" xr:uid="{00000000-0005-0000-0000-0000A2010000}"/>
    <cellStyle name="Comma 8 3" xfId="1047" xr:uid="{00000000-0005-0000-0000-0000A3010000}"/>
    <cellStyle name="Comma 9" xfId="197" xr:uid="{00000000-0005-0000-0000-0000A4010000}"/>
    <cellStyle name="Comma 9 2" xfId="198" xr:uid="{00000000-0005-0000-0000-0000A5010000}"/>
    <cellStyle name="Currency 2" xfId="199" xr:uid="{00000000-0005-0000-0000-0000A6010000}"/>
    <cellStyle name="Currency 2 2" xfId="200" xr:uid="{00000000-0005-0000-0000-0000A7010000}"/>
    <cellStyle name="Currency 2 2 2" xfId="201" xr:uid="{00000000-0005-0000-0000-0000A8010000}"/>
    <cellStyle name="Currency 2 2 3" xfId="876" xr:uid="{00000000-0005-0000-0000-0000A9010000}"/>
    <cellStyle name="Currency 2 3" xfId="202" xr:uid="{00000000-0005-0000-0000-0000AA010000}"/>
    <cellStyle name="Currency 2 3 2" xfId="877" xr:uid="{00000000-0005-0000-0000-0000AB010000}"/>
    <cellStyle name="Currency 2 4" xfId="203" xr:uid="{00000000-0005-0000-0000-0000AC010000}"/>
    <cellStyle name="Currency 2 4 2" xfId="969" xr:uid="{00000000-0005-0000-0000-0000AD010000}"/>
    <cellStyle name="Currency 2 5" xfId="995" xr:uid="{00000000-0005-0000-0000-0000AE010000}"/>
    <cellStyle name="Currency 2 6" xfId="713" xr:uid="{00000000-0005-0000-0000-0000AF010000}"/>
    <cellStyle name="Currency 3" xfId="204" xr:uid="{00000000-0005-0000-0000-0000B0010000}"/>
    <cellStyle name="Currency 3 2" xfId="205" xr:uid="{00000000-0005-0000-0000-0000B1010000}"/>
    <cellStyle name="Currency 4" xfId="206" xr:uid="{00000000-0005-0000-0000-0000B2010000}"/>
    <cellStyle name="Currency 4 2" xfId="207" xr:uid="{00000000-0005-0000-0000-0000B3010000}"/>
    <cellStyle name="Currency 4 2 2" xfId="716" xr:uid="{00000000-0005-0000-0000-0000B4010000}"/>
    <cellStyle name="Currency 4 2 3" xfId="717" xr:uid="{00000000-0005-0000-0000-0000B5010000}"/>
    <cellStyle name="Currency 4 2 4" xfId="715" xr:uid="{00000000-0005-0000-0000-0000B6010000}"/>
    <cellStyle name="Currency 4 3" xfId="718" xr:uid="{00000000-0005-0000-0000-0000B7010000}"/>
    <cellStyle name="Currency 4 4" xfId="719" xr:uid="{00000000-0005-0000-0000-0000B8010000}"/>
    <cellStyle name="Currency 4 5" xfId="714" xr:uid="{00000000-0005-0000-0000-0000B9010000}"/>
    <cellStyle name="Default_Uvuceni" xfId="208" xr:uid="{00000000-0005-0000-0000-0000BA010000}"/>
    <cellStyle name="Dobro" xfId="209" xr:uid="{00000000-0005-0000-0000-0000BB010000}"/>
    <cellStyle name="Dobro 2" xfId="210" xr:uid="{00000000-0005-0000-0000-0000BC010000}"/>
    <cellStyle name="Dobro 2 2" xfId="211" xr:uid="{00000000-0005-0000-0000-0000BD010000}"/>
    <cellStyle name="Dobro 2 2 2" xfId="212" xr:uid="{00000000-0005-0000-0000-0000BE010000}"/>
    <cellStyle name="Dobro 2 3" xfId="213" xr:uid="{00000000-0005-0000-0000-0000BF010000}"/>
    <cellStyle name="Dobro 3" xfId="214" xr:uid="{00000000-0005-0000-0000-0000C0010000}"/>
    <cellStyle name="Dobro 4" xfId="1048" xr:uid="{00000000-0005-0000-0000-0000C1010000}"/>
    <cellStyle name="Dobro 5" xfId="1049" xr:uid="{00000000-0005-0000-0000-0000C2010000}"/>
    <cellStyle name="Euro" xfId="215" xr:uid="{00000000-0005-0000-0000-0000C3010000}"/>
    <cellStyle name="Euro 2" xfId="216" xr:uid="{00000000-0005-0000-0000-0000C4010000}"/>
    <cellStyle name="Euro 2 2" xfId="879" xr:uid="{00000000-0005-0000-0000-0000C5010000}"/>
    <cellStyle name="Euro 3" xfId="878" xr:uid="{00000000-0005-0000-0000-0000C6010000}"/>
    <cellStyle name="Excel Built-in Default_Uvuceni" xfId="217" xr:uid="{00000000-0005-0000-0000-0000C7010000}"/>
    <cellStyle name="Excel Built-in Normal" xfId="218" xr:uid="{00000000-0005-0000-0000-0000C8010000}"/>
    <cellStyle name="Excel Built-in Normal 1" xfId="621" xr:uid="{00000000-0005-0000-0000-0000C9010000}"/>
    <cellStyle name="Excel Built-in Normal 2" xfId="219" xr:uid="{00000000-0005-0000-0000-0000CA010000}"/>
    <cellStyle name="Excel Built-in Normal 2 2" xfId="1108" xr:uid="{00000000-0005-0000-0000-0000CB010000}"/>
    <cellStyle name="Explanatory Text 2" xfId="220" xr:uid="{00000000-0005-0000-0000-0000CC010000}"/>
    <cellStyle name="Explanatory Text 2 2" xfId="880" xr:uid="{00000000-0005-0000-0000-0000CD010000}"/>
    <cellStyle name="Explanatory Text 2 3" xfId="881" xr:uid="{00000000-0005-0000-0000-0000CE010000}"/>
    <cellStyle name="Explanatory Text 2 4" xfId="720" xr:uid="{00000000-0005-0000-0000-0000CF010000}"/>
    <cellStyle name="Good 2" xfId="222" xr:uid="{00000000-0005-0000-0000-0000D0010000}"/>
    <cellStyle name="Good 2 2" xfId="223" xr:uid="{00000000-0005-0000-0000-0000D1010000}"/>
    <cellStyle name="Good 2 2 2" xfId="882" xr:uid="{00000000-0005-0000-0000-0000D2010000}"/>
    <cellStyle name="Good 2 3" xfId="224" xr:uid="{00000000-0005-0000-0000-0000D3010000}"/>
    <cellStyle name="Good 2 3 2" xfId="883" xr:uid="{00000000-0005-0000-0000-0000D4010000}"/>
    <cellStyle name="Good 2 4" xfId="1050" xr:uid="{00000000-0005-0000-0000-0000D5010000}"/>
    <cellStyle name="Good 2 5" xfId="721" xr:uid="{00000000-0005-0000-0000-0000D6010000}"/>
    <cellStyle name="Good 3" xfId="225" xr:uid="{00000000-0005-0000-0000-0000D7010000}"/>
    <cellStyle name="Good 3 2" xfId="226" xr:uid="{00000000-0005-0000-0000-0000D8010000}"/>
    <cellStyle name="Good 4" xfId="227" xr:uid="{00000000-0005-0000-0000-0000D9010000}"/>
    <cellStyle name="Good 5" xfId="221" xr:uid="{00000000-0005-0000-0000-0000DA010000}"/>
    <cellStyle name="Heading" xfId="884" xr:uid="{00000000-0005-0000-0000-0000DB010000}"/>
    <cellStyle name="Heading 1 2" xfId="228" xr:uid="{00000000-0005-0000-0000-0000DC010000}"/>
    <cellStyle name="Heading 1 2 2" xfId="229" xr:uid="{00000000-0005-0000-0000-0000DD010000}"/>
    <cellStyle name="Heading 1 2 2 2" xfId="885" xr:uid="{00000000-0005-0000-0000-0000DE010000}"/>
    <cellStyle name="Heading 1 2 3" xfId="886" xr:uid="{00000000-0005-0000-0000-0000DF010000}"/>
    <cellStyle name="Heading 1 2 4" xfId="722" xr:uid="{00000000-0005-0000-0000-0000E0010000}"/>
    <cellStyle name="Heading 1 3" xfId="230" xr:uid="{00000000-0005-0000-0000-0000E1010000}"/>
    <cellStyle name="Heading 2 2" xfId="231" xr:uid="{00000000-0005-0000-0000-0000E2010000}"/>
    <cellStyle name="Heading 2 2 2" xfId="232" xr:uid="{00000000-0005-0000-0000-0000E3010000}"/>
    <cellStyle name="Heading 2 2 2 2" xfId="887" xr:uid="{00000000-0005-0000-0000-0000E4010000}"/>
    <cellStyle name="Heading 2 2 3" xfId="888" xr:uid="{00000000-0005-0000-0000-0000E5010000}"/>
    <cellStyle name="Heading 2 2 4" xfId="723" xr:uid="{00000000-0005-0000-0000-0000E6010000}"/>
    <cellStyle name="Heading 2 3" xfId="233" xr:uid="{00000000-0005-0000-0000-0000E7010000}"/>
    <cellStyle name="Heading 3 2" xfId="234" xr:uid="{00000000-0005-0000-0000-0000E8010000}"/>
    <cellStyle name="Heading 3 2 2" xfId="235" xr:uid="{00000000-0005-0000-0000-0000E9010000}"/>
    <cellStyle name="Heading 3 2 2 2" xfId="889" xr:uid="{00000000-0005-0000-0000-0000EA010000}"/>
    <cellStyle name="Heading 3 2 3" xfId="890" xr:uid="{00000000-0005-0000-0000-0000EB010000}"/>
    <cellStyle name="Heading 3 2 4" xfId="724" xr:uid="{00000000-0005-0000-0000-0000EC010000}"/>
    <cellStyle name="Heading 3 3" xfId="236" xr:uid="{00000000-0005-0000-0000-0000ED010000}"/>
    <cellStyle name="Heading 4 2" xfId="237" xr:uid="{00000000-0005-0000-0000-0000EE010000}"/>
    <cellStyle name="Heading 4 2 2" xfId="238" xr:uid="{00000000-0005-0000-0000-0000EF010000}"/>
    <cellStyle name="Heading 4 2 2 2" xfId="891" xr:uid="{00000000-0005-0000-0000-0000F0010000}"/>
    <cellStyle name="Heading 4 2 3" xfId="892" xr:uid="{00000000-0005-0000-0000-0000F1010000}"/>
    <cellStyle name="Heading 4 2 4" xfId="725" xr:uid="{00000000-0005-0000-0000-0000F2010000}"/>
    <cellStyle name="Heading1" xfId="893" xr:uid="{00000000-0005-0000-0000-0000F3010000}"/>
    <cellStyle name="Hyperlink 2" xfId="239" xr:uid="{00000000-0005-0000-0000-0000F4010000}"/>
    <cellStyle name="Input 2" xfId="240" xr:uid="{00000000-0005-0000-0000-0000F5010000}"/>
    <cellStyle name="Input 2 2" xfId="241" xr:uid="{00000000-0005-0000-0000-0000F6010000}"/>
    <cellStyle name="Input 2 2 2" xfId="894" xr:uid="{00000000-0005-0000-0000-0000F7010000}"/>
    <cellStyle name="Input 2 3" xfId="242" xr:uid="{00000000-0005-0000-0000-0000F8010000}"/>
    <cellStyle name="Input 2 3 2" xfId="1069" xr:uid="{00000000-0005-0000-0000-0000F9010000}"/>
    <cellStyle name="Input 2 4" xfId="1051" xr:uid="{00000000-0005-0000-0000-0000FA010000}"/>
    <cellStyle name="Input 2 5" xfId="726" xr:uid="{00000000-0005-0000-0000-0000FB010000}"/>
    <cellStyle name="Input 3" xfId="243" xr:uid="{00000000-0005-0000-0000-0000FC010000}"/>
    <cellStyle name="Isticanje1" xfId="1074" xr:uid="{00000000-0005-0000-0000-0000FD010000}"/>
    <cellStyle name="Isticanje2" xfId="895" xr:uid="{00000000-0005-0000-0000-0000FE010000}"/>
    <cellStyle name="Isticanje3" xfId="896" xr:uid="{00000000-0005-0000-0000-0000FF010000}"/>
    <cellStyle name="Isticanje4" xfId="1070" xr:uid="{00000000-0005-0000-0000-000000020000}"/>
    <cellStyle name="Isticanje5" xfId="1071" xr:uid="{00000000-0005-0000-0000-000001020000}"/>
    <cellStyle name="Isticanje6" xfId="897" xr:uid="{00000000-0005-0000-0000-000002020000}"/>
    <cellStyle name="Izlaz" xfId="244" xr:uid="{00000000-0005-0000-0000-000003020000}"/>
    <cellStyle name="Izlaz 2" xfId="245" xr:uid="{00000000-0005-0000-0000-000004020000}"/>
    <cellStyle name="Izlaz 2 2" xfId="246" xr:uid="{00000000-0005-0000-0000-000005020000}"/>
    <cellStyle name="Izlaz 2 2 2" xfId="247" xr:uid="{00000000-0005-0000-0000-000006020000}"/>
    <cellStyle name="Izlaz 2 3" xfId="248" xr:uid="{00000000-0005-0000-0000-000007020000}"/>
    <cellStyle name="Izlaz 3" xfId="249" xr:uid="{00000000-0005-0000-0000-000008020000}"/>
    <cellStyle name="Izlaz 4" xfId="1052" xr:uid="{00000000-0005-0000-0000-000009020000}"/>
    <cellStyle name="Izlaz 5" xfId="1053" xr:uid="{00000000-0005-0000-0000-00000A020000}"/>
    <cellStyle name="Izračun" xfId="898" xr:uid="{00000000-0005-0000-0000-00000B020000}"/>
    <cellStyle name="kolona A" xfId="250" xr:uid="{00000000-0005-0000-0000-00000C020000}"/>
    <cellStyle name="kolona A 2" xfId="251" xr:uid="{00000000-0005-0000-0000-00000D020000}"/>
    <cellStyle name="kolona A 3" xfId="727" xr:uid="{00000000-0005-0000-0000-00000E020000}"/>
    <cellStyle name="kolona B" xfId="252" xr:uid="{00000000-0005-0000-0000-00000F020000}"/>
    <cellStyle name="kolona B 2" xfId="253" xr:uid="{00000000-0005-0000-0000-000010020000}"/>
    <cellStyle name="kolona B 3" xfId="728" xr:uid="{00000000-0005-0000-0000-000011020000}"/>
    <cellStyle name="kolona C" xfId="254" xr:uid="{00000000-0005-0000-0000-000012020000}"/>
    <cellStyle name="kolona C 2" xfId="255" xr:uid="{00000000-0005-0000-0000-000013020000}"/>
    <cellStyle name="kolona C 3" xfId="729" xr:uid="{00000000-0005-0000-0000-000014020000}"/>
    <cellStyle name="kolona D" xfId="256" xr:uid="{00000000-0005-0000-0000-000015020000}"/>
    <cellStyle name="kolona D 2" xfId="257" xr:uid="{00000000-0005-0000-0000-000016020000}"/>
    <cellStyle name="kolona E" xfId="258" xr:uid="{00000000-0005-0000-0000-000017020000}"/>
    <cellStyle name="kolona E 2" xfId="259" xr:uid="{00000000-0005-0000-0000-000018020000}"/>
    <cellStyle name="kolona E 3" xfId="730" xr:uid="{00000000-0005-0000-0000-000019020000}"/>
    <cellStyle name="kolona F" xfId="260" xr:uid="{00000000-0005-0000-0000-00001A020000}"/>
    <cellStyle name="kolona F 2" xfId="261" xr:uid="{00000000-0005-0000-0000-00001B020000}"/>
    <cellStyle name="kolona F 3" xfId="731" xr:uid="{00000000-0005-0000-0000-00001C020000}"/>
    <cellStyle name="kolona G" xfId="262" xr:uid="{00000000-0005-0000-0000-00001D020000}"/>
    <cellStyle name="kolona G 2" xfId="263" xr:uid="{00000000-0005-0000-0000-00001E020000}"/>
    <cellStyle name="kolona G 3" xfId="732" xr:uid="{00000000-0005-0000-0000-00001F020000}"/>
    <cellStyle name="kolona H" xfId="264" xr:uid="{00000000-0005-0000-0000-000020020000}"/>
    <cellStyle name="kolona H 2" xfId="1073" xr:uid="{00000000-0005-0000-0000-000021020000}"/>
    <cellStyle name="kolona H 3" xfId="733" xr:uid="{00000000-0005-0000-0000-000022020000}"/>
    <cellStyle name="komadi" xfId="899" xr:uid="{00000000-0005-0000-0000-000023020000}"/>
    <cellStyle name="Linked Cell 2" xfId="265" xr:uid="{00000000-0005-0000-0000-000024020000}"/>
    <cellStyle name="Linked Cell 2 2" xfId="900" xr:uid="{00000000-0005-0000-0000-000025020000}"/>
    <cellStyle name="Linked Cell 2 3" xfId="901" xr:uid="{00000000-0005-0000-0000-000026020000}"/>
    <cellStyle name="Linked Cell 2 4" xfId="734" xr:uid="{00000000-0005-0000-0000-000027020000}"/>
    <cellStyle name="Linked Cell 3" xfId="266" xr:uid="{00000000-0005-0000-0000-000028020000}"/>
    <cellStyle name="Loše" xfId="996" xr:uid="{00000000-0005-0000-0000-000029020000}"/>
    <cellStyle name="merge" xfId="267" xr:uid="{00000000-0005-0000-0000-00002A020000}"/>
    <cellStyle name="nabrajanje" xfId="902" xr:uid="{00000000-0005-0000-0000-00002B020000}"/>
    <cellStyle name="napomene" xfId="903" xr:uid="{00000000-0005-0000-0000-00002C020000}"/>
    <cellStyle name="Naslov" xfId="268" xr:uid="{00000000-0005-0000-0000-00002D020000}"/>
    <cellStyle name="Naslov 1" xfId="1075" xr:uid="{00000000-0005-0000-0000-00002E020000}"/>
    <cellStyle name="Naslov 1 2" xfId="269" xr:uid="{00000000-0005-0000-0000-00002F020000}"/>
    <cellStyle name="Naslov 2" xfId="904" xr:uid="{00000000-0005-0000-0000-000030020000}"/>
    <cellStyle name="Naslov 3" xfId="905" xr:uid="{00000000-0005-0000-0000-000031020000}"/>
    <cellStyle name="Naslov 4" xfId="906" xr:uid="{00000000-0005-0000-0000-000032020000}"/>
    <cellStyle name="Naslov 5" xfId="270" xr:uid="{00000000-0005-0000-0000-000033020000}"/>
    <cellStyle name="Naslov 5 2" xfId="271" xr:uid="{00000000-0005-0000-0000-000034020000}"/>
    <cellStyle name="Naslov 5 3" xfId="272" xr:uid="{00000000-0005-0000-0000-000035020000}"/>
    <cellStyle name="Naslov 5 4" xfId="273" xr:uid="{00000000-0005-0000-0000-000036020000}"/>
    <cellStyle name="Naslov 6" xfId="1054" xr:uid="{00000000-0005-0000-0000-000037020000}"/>
    <cellStyle name="Naslov 7" xfId="1055" xr:uid="{00000000-0005-0000-0000-000038020000}"/>
    <cellStyle name="Navadno_Varnost ICIT" xfId="274" xr:uid="{00000000-0005-0000-0000-000039020000}"/>
    <cellStyle name="Neutral 2" xfId="275" xr:uid="{00000000-0005-0000-0000-00003A020000}"/>
    <cellStyle name="Neutral 2 2" xfId="276" xr:uid="{00000000-0005-0000-0000-00003B020000}"/>
    <cellStyle name="Neutral 2 2 2" xfId="907" xr:uid="{00000000-0005-0000-0000-00003C020000}"/>
    <cellStyle name="Neutral 2 3" xfId="277" xr:uid="{00000000-0005-0000-0000-00003D020000}"/>
    <cellStyle name="Neutral 2 3 2" xfId="908" xr:uid="{00000000-0005-0000-0000-00003E020000}"/>
    <cellStyle name="Neutral 2 4" xfId="1056" xr:uid="{00000000-0005-0000-0000-00003F020000}"/>
    <cellStyle name="Neutral 2 5" xfId="735" xr:uid="{00000000-0005-0000-0000-000040020000}"/>
    <cellStyle name="Neutral 3" xfId="278" xr:uid="{00000000-0005-0000-0000-000041020000}"/>
    <cellStyle name="Neutrale" xfId="736" xr:uid="{00000000-0005-0000-0000-000042020000}"/>
    <cellStyle name="Neutralno" xfId="909" xr:uid="{00000000-0005-0000-0000-000043020000}"/>
    <cellStyle name="Normal 10" xfId="279" xr:uid="{00000000-0005-0000-0000-000045020000}"/>
    <cellStyle name="Normal 10 2" xfId="280" xr:uid="{00000000-0005-0000-0000-000046020000}"/>
    <cellStyle name="Normal 10 2 2" xfId="644" xr:uid="{00000000-0005-0000-0000-000047020000}"/>
    <cellStyle name="Normal 10 2 3" xfId="626" xr:uid="{00000000-0005-0000-0000-000048020000}"/>
    <cellStyle name="Normal 10 3" xfId="281" xr:uid="{00000000-0005-0000-0000-000049020000}"/>
    <cellStyle name="Normal 10 3 2" xfId="910" xr:uid="{00000000-0005-0000-0000-00004A020000}"/>
    <cellStyle name="Normal 10 4" xfId="1057" xr:uid="{00000000-0005-0000-0000-00004B020000}"/>
    <cellStyle name="Normal 10 5" xfId="622" xr:uid="{00000000-0005-0000-0000-00004C020000}"/>
    <cellStyle name="Normal 11" xfId="282" xr:uid="{00000000-0005-0000-0000-00004D020000}"/>
    <cellStyle name="Normal 11 2" xfId="283" xr:uid="{00000000-0005-0000-0000-00004E020000}"/>
    <cellStyle name="Normal 11 3" xfId="284" xr:uid="{00000000-0005-0000-0000-00004F020000}"/>
    <cellStyle name="Normal 11 3 2" xfId="773" xr:uid="{00000000-0005-0000-0000-000050020000}"/>
    <cellStyle name="Normal 11 4" xfId="911" xr:uid="{00000000-0005-0000-0000-000051020000}"/>
    <cellStyle name="Normal 11 5" xfId="970" xr:uid="{00000000-0005-0000-0000-000052020000}"/>
    <cellStyle name="Normal 11 6" xfId="997" xr:uid="{00000000-0005-0000-0000-000053020000}"/>
    <cellStyle name="Normal 11 7" xfId="737" xr:uid="{00000000-0005-0000-0000-000054020000}"/>
    <cellStyle name="Normal 114" xfId="1122" xr:uid="{00000000-0005-0000-0000-000055020000}"/>
    <cellStyle name="Normal 12" xfId="285" xr:uid="{00000000-0005-0000-0000-000056020000}"/>
    <cellStyle name="Normal 12 2" xfId="286" xr:uid="{00000000-0005-0000-0000-000057020000}"/>
    <cellStyle name="Normal 12 3" xfId="287" xr:uid="{00000000-0005-0000-0000-000058020000}"/>
    <cellStyle name="Normal 12 3 2" xfId="1058" xr:uid="{00000000-0005-0000-0000-000059020000}"/>
    <cellStyle name="Normal 12 4" xfId="288" xr:uid="{00000000-0005-0000-0000-00005A020000}"/>
    <cellStyle name="Normal 120" xfId="289" xr:uid="{00000000-0005-0000-0000-00005B020000}"/>
    <cellStyle name="Normal 13" xfId="290" xr:uid="{00000000-0005-0000-0000-00005C020000}"/>
    <cellStyle name="Normal 13 2" xfId="291" xr:uid="{00000000-0005-0000-0000-00005D020000}"/>
    <cellStyle name="Normal 13 2 2" xfId="1121" xr:uid="{00000000-0005-0000-0000-00005E020000}"/>
    <cellStyle name="Normal 13 2 3" xfId="635" xr:uid="{00000000-0005-0000-0000-00005F020000}"/>
    <cellStyle name="Normal 13 3" xfId="1059" xr:uid="{00000000-0005-0000-0000-000060020000}"/>
    <cellStyle name="Normal 14" xfId="292" xr:uid="{00000000-0005-0000-0000-000061020000}"/>
    <cellStyle name="Normal 14 2" xfId="293" xr:uid="{00000000-0005-0000-0000-000062020000}"/>
    <cellStyle name="Normal 14 2 2" xfId="1060" xr:uid="{00000000-0005-0000-0000-000063020000}"/>
    <cellStyle name="Normal 14 3" xfId="912" xr:uid="{00000000-0005-0000-0000-000064020000}"/>
    <cellStyle name="Normal 15" xfId="294" xr:uid="{00000000-0005-0000-0000-000065020000}"/>
    <cellStyle name="Normal 15 2" xfId="295" xr:uid="{00000000-0005-0000-0000-000066020000}"/>
    <cellStyle name="Normal 15 2 2" xfId="1061" xr:uid="{00000000-0005-0000-0000-000067020000}"/>
    <cellStyle name="Normal 15 3" xfId="296" xr:uid="{00000000-0005-0000-0000-000068020000}"/>
    <cellStyle name="Normal 15 3 2" xfId="1062" xr:uid="{00000000-0005-0000-0000-000069020000}"/>
    <cellStyle name="Normal 15 4" xfId="913" xr:uid="{00000000-0005-0000-0000-00006A020000}"/>
    <cellStyle name="Normal 157" xfId="1" xr:uid="{00000000-0005-0000-0000-00006B020000}"/>
    <cellStyle name="Normal 16" xfId="297" xr:uid="{00000000-0005-0000-0000-00006C020000}"/>
    <cellStyle name="Normal 16 2" xfId="298" xr:uid="{00000000-0005-0000-0000-00006D020000}"/>
    <cellStyle name="Normal 17" xfId="299" xr:uid="{00000000-0005-0000-0000-00006E020000}"/>
    <cellStyle name="Normal 17 2" xfId="300" xr:uid="{00000000-0005-0000-0000-00006F020000}"/>
    <cellStyle name="Normal 17 2 2" xfId="1064" xr:uid="{00000000-0005-0000-0000-000070020000}"/>
    <cellStyle name="Normal 17 3" xfId="301" xr:uid="{00000000-0005-0000-0000-000071020000}"/>
    <cellStyle name="Normal 17 4" xfId="1063" xr:uid="{00000000-0005-0000-0000-000072020000}"/>
    <cellStyle name="Normal 18" xfId="302" xr:uid="{00000000-0005-0000-0000-000073020000}"/>
    <cellStyle name="Normal 18 2" xfId="303" xr:uid="{00000000-0005-0000-0000-000074020000}"/>
    <cellStyle name="Normal 18 2 2" xfId="633" xr:uid="{00000000-0005-0000-0000-000075020000}"/>
    <cellStyle name="Normal 18 3" xfId="637" xr:uid="{00000000-0005-0000-0000-000076020000}"/>
    <cellStyle name="Normal 19" xfId="304" xr:uid="{00000000-0005-0000-0000-000077020000}"/>
    <cellStyle name="Normal 19 2" xfId="305" xr:uid="{00000000-0005-0000-0000-000078020000}"/>
    <cellStyle name="Normal 19 2 2" xfId="306" xr:uid="{00000000-0005-0000-0000-000079020000}"/>
    <cellStyle name="Normal 19 2 2 2" xfId="990" xr:uid="{00000000-0005-0000-0000-00007A020000}"/>
    <cellStyle name="Normal 19 3" xfId="634" xr:uid="{00000000-0005-0000-0000-00007B020000}"/>
    <cellStyle name="Normal 2" xfId="3" xr:uid="{00000000-0005-0000-0000-00007C020000}"/>
    <cellStyle name="Normal 2 10" xfId="307" xr:uid="{00000000-0005-0000-0000-00007D020000}"/>
    <cellStyle name="Normal 2 10 2" xfId="308" xr:uid="{00000000-0005-0000-0000-00007E020000}"/>
    <cellStyle name="Normal 2 10 2 2" xfId="309" xr:uid="{00000000-0005-0000-0000-00007F020000}"/>
    <cellStyle name="Normal 2 10 2 3" xfId="310" xr:uid="{00000000-0005-0000-0000-000080020000}"/>
    <cellStyle name="Normal 2 10 3" xfId="998" xr:uid="{00000000-0005-0000-0000-000081020000}"/>
    <cellStyle name="Normal 2 11" xfId="620" xr:uid="{00000000-0005-0000-0000-000082020000}"/>
    <cellStyle name="Normal 2 2" xfId="311" xr:uid="{00000000-0005-0000-0000-000083020000}"/>
    <cellStyle name="Normal 2 2 2" xfId="312" xr:uid="{00000000-0005-0000-0000-000084020000}"/>
    <cellStyle name="Normal 2 2 2 2" xfId="313" xr:uid="{00000000-0005-0000-0000-000085020000}"/>
    <cellStyle name="Normal 2 2 2 2 2" xfId="642" xr:uid="{00000000-0005-0000-0000-000086020000}"/>
    <cellStyle name="Normal 2 2 3" xfId="314" xr:uid="{00000000-0005-0000-0000-000087020000}"/>
    <cellStyle name="Normal 2 2 3 2" xfId="315" xr:uid="{00000000-0005-0000-0000-000088020000}"/>
    <cellStyle name="Normal 2 2 3 2 2" xfId="1065" xr:uid="{00000000-0005-0000-0000-000089020000}"/>
    <cellStyle name="Normal 2 2 3 3" xfId="914" xr:uid="{00000000-0005-0000-0000-00008A020000}"/>
    <cellStyle name="Normal 2 2 4" xfId="972" xr:uid="{00000000-0005-0000-0000-00008B020000}"/>
    <cellStyle name="Normal 2 2 5" xfId="999" xr:uid="{00000000-0005-0000-0000-00008C020000}"/>
    <cellStyle name="Normal 2 3" xfId="316" xr:uid="{00000000-0005-0000-0000-00008D020000}"/>
    <cellStyle name="Normal 2 3 2" xfId="317" xr:uid="{00000000-0005-0000-0000-00008E020000}"/>
    <cellStyle name="Normal 2 3 2 2" xfId="318" xr:uid="{00000000-0005-0000-0000-00008F020000}"/>
    <cellStyle name="Normal 2 3 2 3" xfId="1066" xr:uid="{00000000-0005-0000-0000-000090020000}"/>
    <cellStyle name="Normal 2 3 2 4" xfId="738" xr:uid="{00000000-0005-0000-0000-000091020000}"/>
    <cellStyle name="Normal 2 3 3" xfId="319" xr:uid="{00000000-0005-0000-0000-000092020000}"/>
    <cellStyle name="Normal 2 3 3 2" xfId="915" xr:uid="{00000000-0005-0000-0000-000093020000}"/>
    <cellStyle name="Normal 2 3 4" xfId="973" xr:uid="{00000000-0005-0000-0000-000094020000}"/>
    <cellStyle name="Normal 2 3 5" xfId="1000" xr:uid="{00000000-0005-0000-0000-000095020000}"/>
    <cellStyle name="Normal 2 3 6" xfId="630" xr:uid="{00000000-0005-0000-0000-000096020000}"/>
    <cellStyle name="Normal 2 4" xfId="320" xr:uid="{00000000-0005-0000-0000-000097020000}"/>
    <cellStyle name="Normal 2 4 2" xfId="321" xr:uid="{00000000-0005-0000-0000-000098020000}"/>
    <cellStyle name="Normal 2 4 2 2" xfId="322" xr:uid="{00000000-0005-0000-0000-000099020000}"/>
    <cellStyle name="Normal 2 4 2 2 2" xfId="1067" xr:uid="{00000000-0005-0000-0000-00009A020000}"/>
    <cellStyle name="Normal 2 5" xfId="323" xr:uid="{00000000-0005-0000-0000-00009B020000}"/>
    <cellStyle name="Normal 2 5 2" xfId="324" xr:uid="{00000000-0005-0000-0000-00009C020000}"/>
    <cellStyle name="Normal 2 5 2 2" xfId="1068" xr:uid="{00000000-0005-0000-0000-00009D020000}"/>
    <cellStyle name="Normal 2 5 3" xfId="325" xr:uid="{00000000-0005-0000-0000-00009E020000}"/>
    <cellStyle name="Normal 2 5 3 2" xfId="1114" xr:uid="{00000000-0005-0000-0000-00009F020000}"/>
    <cellStyle name="Normal 2 5 4" xfId="739" xr:uid="{00000000-0005-0000-0000-0000A0020000}"/>
    <cellStyle name="Normal 2 6" xfId="326" xr:uid="{00000000-0005-0000-0000-0000A1020000}"/>
    <cellStyle name="Normal 2 6 2" xfId="327" xr:uid="{00000000-0005-0000-0000-0000A2020000}"/>
    <cellStyle name="Normal 2 6 3" xfId="328" xr:uid="{00000000-0005-0000-0000-0000A3020000}"/>
    <cellStyle name="Normal 2 7" xfId="329" xr:uid="{00000000-0005-0000-0000-0000A4020000}"/>
    <cellStyle name="Normal 2 7 2" xfId="1078" xr:uid="{00000000-0005-0000-0000-0000A5020000}"/>
    <cellStyle name="Normal 2 7 3" xfId="916" xr:uid="{00000000-0005-0000-0000-0000A6020000}"/>
    <cellStyle name="Normal 2 8" xfId="330" xr:uid="{00000000-0005-0000-0000-0000A7020000}"/>
    <cellStyle name="Normal 2 8 2" xfId="654" xr:uid="{00000000-0005-0000-0000-0000A8020000}"/>
    <cellStyle name="Normal 2 9" xfId="331" xr:uid="{00000000-0005-0000-0000-0000A9020000}"/>
    <cellStyle name="Normal 2 9 2" xfId="1079" xr:uid="{00000000-0005-0000-0000-0000AA020000}"/>
    <cellStyle name="Normal 2 9 3" xfId="971" xr:uid="{00000000-0005-0000-0000-0000AB020000}"/>
    <cellStyle name="Normal 2_02 HEP-SERVER_2.faza_sb_za _klimaproing_STABILIZACIJA" xfId="740" xr:uid="{00000000-0005-0000-0000-0000AC020000}"/>
    <cellStyle name="Normal 20" xfId="332" xr:uid="{00000000-0005-0000-0000-0000AD020000}"/>
    <cellStyle name="Normal 20 2" xfId="333" xr:uid="{00000000-0005-0000-0000-0000AE020000}"/>
    <cellStyle name="Normal 20 3" xfId="1080" xr:uid="{00000000-0005-0000-0000-0000AF020000}"/>
    <cellStyle name="Normal 21" xfId="334" xr:uid="{00000000-0005-0000-0000-0000B0020000}"/>
    <cellStyle name="Normal 21 2" xfId="641" xr:uid="{00000000-0005-0000-0000-0000B1020000}"/>
    <cellStyle name="Normal 22" xfId="335" xr:uid="{00000000-0005-0000-0000-0000B2020000}"/>
    <cellStyle name="Normal 22 2" xfId="336" xr:uid="{00000000-0005-0000-0000-0000B3020000}"/>
    <cellStyle name="Normal 22 3" xfId="636" xr:uid="{00000000-0005-0000-0000-0000B4020000}"/>
    <cellStyle name="Normal 23" xfId="337" xr:uid="{00000000-0005-0000-0000-0000B5020000}"/>
    <cellStyle name="Normal 24" xfId="338" xr:uid="{00000000-0005-0000-0000-0000B6020000}"/>
    <cellStyle name="Normal 24 2" xfId="638" xr:uid="{00000000-0005-0000-0000-0000B7020000}"/>
    <cellStyle name="Normal 25" xfId="339" xr:uid="{00000000-0005-0000-0000-0000B8020000}"/>
    <cellStyle name="Normal 25 2" xfId="1081" xr:uid="{00000000-0005-0000-0000-0000B9020000}"/>
    <cellStyle name="Normal 26" xfId="340" xr:uid="{00000000-0005-0000-0000-0000BA020000}"/>
    <cellStyle name="Normal 26 10" xfId="917" xr:uid="{00000000-0005-0000-0000-0000BB020000}"/>
    <cellStyle name="Normal 26 2" xfId="1118" xr:uid="{00000000-0005-0000-0000-0000BC020000}"/>
    <cellStyle name="Normal 26 3" xfId="1082" xr:uid="{00000000-0005-0000-0000-0000BD020000}"/>
    <cellStyle name="Normal 27" xfId="606" xr:uid="{00000000-0005-0000-0000-0000BE020000}"/>
    <cellStyle name="Normal 27 2" xfId="1119" xr:uid="{00000000-0005-0000-0000-0000BF020000}"/>
    <cellStyle name="Normal 27 3" xfId="1109" xr:uid="{00000000-0005-0000-0000-0000C0020000}"/>
    <cellStyle name="Normal 28" xfId="607" xr:uid="{00000000-0005-0000-0000-0000C1020000}"/>
    <cellStyle name="Normal 28 2" xfId="986" xr:uid="{00000000-0005-0000-0000-0000C2020000}"/>
    <cellStyle name="Normal 29" xfId="2" xr:uid="{00000000-0005-0000-0000-0000C3020000}"/>
    <cellStyle name="Normal 29 2" xfId="918" xr:uid="{00000000-0005-0000-0000-0000C4020000}"/>
    <cellStyle name="Normal 3" xfId="341" xr:uid="{00000000-0005-0000-0000-0000C5020000}"/>
    <cellStyle name="Normal 3 18" xfId="919" xr:uid="{00000000-0005-0000-0000-0000C6020000}"/>
    <cellStyle name="Normal 3 2" xfId="342" xr:uid="{00000000-0005-0000-0000-0000C7020000}"/>
    <cellStyle name="Normal 3 2 2" xfId="343" xr:uid="{00000000-0005-0000-0000-0000C8020000}"/>
    <cellStyle name="Normal 3 2 2 2" xfId="344" xr:uid="{00000000-0005-0000-0000-0000C9020000}"/>
    <cellStyle name="Normal 3 2 2 2 2" xfId="1083" xr:uid="{00000000-0005-0000-0000-0000CA020000}"/>
    <cellStyle name="Normal 3 2 2 3" xfId="345" xr:uid="{00000000-0005-0000-0000-0000CB020000}"/>
    <cellStyle name="Normal 3 2 2 4" xfId="346" xr:uid="{00000000-0005-0000-0000-0000CC020000}"/>
    <cellStyle name="Normal 3 2 2 5" xfId="741" xr:uid="{00000000-0005-0000-0000-0000CD020000}"/>
    <cellStyle name="Normal 3 2 3" xfId="347" xr:uid="{00000000-0005-0000-0000-0000CE020000}"/>
    <cellStyle name="Normal 3 2 3 2" xfId="348" xr:uid="{00000000-0005-0000-0000-0000CF020000}"/>
    <cellStyle name="Normal 3 2 31" xfId="1123" xr:uid="{00000000-0005-0000-0000-0000D0020000}"/>
    <cellStyle name="Normal 3 2 4" xfId="349" xr:uid="{00000000-0005-0000-0000-0000D1020000}"/>
    <cellStyle name="Normal 3 2 4 2" xfId="1084" xr:uid="{00000000-0005-0000-0000-0000D2020000}"/>
    <cellStyle name="Normal 3 2 5" xfId="350" xr:uid="{00000000-0005-0000-0000-0000D3020000}"/>
    <cellStyle name="Normal 3 2 6" xfId="609" xr:uid="{00000000-0005-0000-0000-0000D4020000}"/>
    <cellStyle name="Normal 3 29" xfId="351" xr:uid="{00000000-0005-0000-0000-0000D5020000}"/>
    <cellStyle name="Normal 3 3" xfId="352" xr:uid="{00000000-0005-0000-0000-0000D6020000}"/>
    <cellStyle name="Normal 3 3 2" xfId="353" xr:uid="{00000000-0005-0000-0000-0000D7020000}"/>
    <cellStyle name="Normal 3 3 2 2" xfId="354" xr:uid="{00000000-0005-0000-0000-0000D8020000}"/>
    <cellStyle name="Normal 3 3 2 2 2" xfId="1085" xr:uid="{00000000-0005-0000-0000-0000D9020000}"/>
    <cellStyle name="Normal 3 3 2 3" xfId="355" xr:uid="{00000000-0005-0000-0000-0000DA020000}"/>
    <cellStyle name="Normal 3 3 3" xfId="356" xr:uid="{00000000-0005-0000-0000-0000DB020000}"/>
    <cellStyle name="Normal 3 3 3 2" xfId="920" xr:uid="{00000000-0005-0000-0000-0000DC020000}"/>
    <cellStyle name="Normal 3 3 4" xfId="357" xr:uid="{00000000-0005-0000-0000-0000DD020000}"/>
    <cellStyle name="Normal 3 3 5" xfId="624" xr:uid="{00000000-0005-0000-0000-0000DE020000}"/>
    <cellStyle name="Normal 3 4" xfId="358" xr:uid="{00000000-0005-0000-0000-0000DF020000}"/>
    <cellStyle name="Normal 3 4 2" xfId="359" xr:uid="{00000000-0005-0000-0000-0000E0020000}"/>
    <cellStyle name="Normal 3 4 3" xfId="360" xr:uid="{00000000-0005-0000-0000-0000E1020000}"/>
    <cellStyle name="Normal 3 4 4" xfId="921" xr:uid="{00000000-0005-0000-0000-0000E2020000}"/>
    <cellStyle name="Normal 3 5" xfId="361" xr:uid="{00000000-0005-0000-0000-0000E3020000}"/>
    <cellStyle name="Normal 3 5 2" xfId="1086" xr:uid="{00000000-0005-0000-0000-0000E4020000}"/>
    <cellStyle name="Normal 3 6" xfId="362" xr:uid="{00000000-0005-0000-0000-0000E5020000}"/>
    <cellStyle name="Normal 3 6 2" xfId="640" xr:uid="{00000000-0005-0000-0000-0000E6020000}"/>
    <cellStyle name="Normal 3 7" xfId="363" xr:uid="{00000000-0005-0000-0000-0000E7020000}"/>
    <cellStyle name="Normal 3 7 2" xfId="1110" xr:uid="{00000000-0005-0000-0000-0000E8020000}"/>
    <cellStyle name="Normal 3 8" xfId="623" xr:uid="{00000000-0005-0000-0000-0000E9020000}"/>
    <cellStyle name="Normal 3 9 2" xfId="364" xr:uid="{00000000-0005-0000-0000-0000EA020000}"/>
    <cellStyle name="Normal 3 9 4" xfId="365" xr:uid="{00000000-0005-0000-0000-0000EB020000}"/>
    <cellStyle name="Normal 30" xfId="987" xr:uid="{00000000-0005-0000-0000-0000EC020000}"/>
    <cellStyle name="Normal 31" xfId="979" xr:uid="{00000000-0005-0000-0000-0000ED020000}"/>
    <cellStyle name="Normal 32" xfId="1113" xr:uid="{00000000-0005-0000-0000-0000EE020000}"/>
    <cellStyle name="Normal 32 2" xfId="1126" xr:uid="{00000000-0005-0000-0000-0000EF020000}"/>
    <cellStyle name="Normal 33" xfId="980" xr:uid="{00000000-0005-0000-0000-0000F0020000}"/>
    <cellStyle name="Normal 34" xfId="981" xr:uid="{00000000-0005-0000-0000-0000F1020000}"/>
    <cellStyle name="Normal 35" xfId="982" xr:uid="{00000000-0005-0000-0000-0000F2020000}"/>
    <cellStyle name="Normal 36" xfId="983" xr:uid="{00000000-0005-0000-0000-0000F3020000}"/>
    <cellStyle name="Normal 36 2" xfId="988" xr:uid="{00000000-0005-0000-0000-0000F4020000}"/>
    <cellStyle name="Normal 37" xfId="366" xr:uid="{00000000-0005-0000-0000-0000F5020000}"/>
    <cellStyle name="Normal 38" xfId="1117" xr:uid="{00000000-0005-0000-0000-0000F6020000}"/>
    <cellStyle name="Normal 39" xfId="618" xr:uid="{00000000-0005-0000-0000-0000F7020000}"/>
    <cellStyle name="Normal 4" xfId="367" xr:uid="{00000000-0005-0000-0000-0000F8020000}"/>
    <cellStyle name="Normal 4 10" xfId="614" xr:uid="{00000000-0005-0000-0000-0000F9020000}"/>
    <cellStyle name="Normal 4 2" xfId="368" xr:uid="{00000000-0005-0000-0000-0000FA020000}"/>
    <cellStyle name="Normal 4 2 2" xfId="369" xr:uid="{00000000-0005-0000-0000-0000FB020000}"/>
    <cellStyle name="Normal 4 2 2 2" xfId="370" xr:uid="{00000000-0005-0000-0000-0000FC020000}"/>
    <cellStyle name="Normal 4 2 2 3" xfId="922" xr:uid="{00000000-0005-0000-0000-0000FD020000}"/>
    <cellStyle name="Normal 4 2 3" xfId="371" xr:uid="{00000000-0005-0000-0000-0000FE020000}"/>
    <cellStyle name="Normal 4 2 3 2" xfId="1087" xr:uid="{00000000-0005-0000-0000-0000FF020000}"/>
    <cellStyle name="Normal 4 2 4" xfId="372" xr:uid="{00000000-0005-0000-0000-000000030000}"/>
    <cellStyle name="Normal 4 2 5" xfId="742" xr:uid="{00000000-0005-0000-0000-000001030000}"/>
    <cellStyle name="Normal 4 3" xfId="373" xr:uid="{00000000-0005-0000-0000-000002030000}"/>
    <cellStyle name="Normal 4 3 2" xfId="374" xr:uid="{00000000-0005-0000-0000-000003030000}"/>
    <cellStyle name="Normal 4 3 3" xfId="1088" xr:uid="{00000000-0005-0000-0000-000004030000}"/>
    <cellStyle name="Normal 4 3 4" xfId="743" xr:uid="{00000000-0005-0000-0000-000005030000}"/>
    <cellStyle name="Normal 4 4" xfId="375" xr:uid="{00000000-0005-0000-0000-000006030000}"/>
    <cellStyle name="Normal 4 4 2" xfId="1089" xr:uid="{00000000-0005-0000-0000-000007030000}"/>
    <cellStyle name="Normal 4 4 3" xfId="923" xr:uid="{00000000-0005-0000-0000-000008030000}"/>
    <cellStyle name="Normal 4 5" xfId="376" xr:uid="{00000000-0005-0000-0000-000009030000}"/>
    <cellStyle name="Normal 4 9" xfId="377" xr:uid="{00000000-0005-0000-0000-00000A030000}"/>
    <cellStyle name="Normal 4_11.9.2014._prometnice_GP VINJANI GORNJI_TENDER TROŠKOVNIK_REV 0" xfId="924" xr:uid="{00000000-0005-0000-0000-00000B030000}"/>
    <cellStyle name="Normal 42 18" xfId="744" xr:uid="{00000000-0005-0000-0000-00000C030000}"/>
    <cellStyle name="Normal 43" xfId="378" xr:uid="{00000000-0005-0000-0000-00000D030000}"/>
    <cellStyle name="Normal 44" xfId="984" xr:uid="{00000000-0005-0000-0000-00000E030000}"/>
    <cellStyle name="Normal 46" xfId="379" xr:uid="{00000000-0005-0000-0000-00000F030000}"/>
    <cellStyle name="Normal 5" xfId="380" xr:uid="{00000000-0005-0000-0000-000010030000}"/>
    <cellStyle name="Normal 5 2" xfId="381" xr:uid="{00000000-0005-0000-0000-000011030000}"/>
    <cellStyle name="Normal 5 2 2" xfId="382" xr:uid="{00000000-0005-0000-0000-000012030000}"/>
    <cellStyle name="Normal 5 2 2 2" xfId="745" xr:uid="{00000000-0005-0000-0000-000013030000}"/>
    <cellStyle name="Normal 5 2 3" xfId="383" xr:uid="{00000000-0005-0000-0000-000014030000}"/>
    <cellStyle name="Normal 5 2 4" xfId="384" xr:uid="{00000000-0005-0000-0000-000015030000}"/>
    <cellStyle name="Normal 5 2 4 2" xfId="925" xr:uid="{00000000-0005-0000-0000-000016030000}"/>
    <cellStyle name="Normal 5 2 5" xfId="1090" xr:uid="{00000000-0005-0000-0000-000017030000}"/>
    <cellStyle name="Normal 5 3" xfId="385" xr:uid="{00000000-0005-0000-0000-000018030000}"/>
    <cellStyle name="Normal 5 35" xfId="1072" xr:uid="{00000000-0005-0000-0000-000019030000}"/>
    <cellStyle name="Normal 5 4" xfId="386" xr:uid="{00000000-0005-0000-0000-00001A030000}"/>
    <cellStyle name="Normal 5 4 2" xfId="746" xr:uid="{00000000-0005-0000-0000-00001B030000}"/>
    <cellStyle name="Normal 5 47" xfId="747" xr:uid="{00000000-0005-0000-0000-00001C030000}"/>
    <cellStyle name="Normal 5 5" xfId="748" xr:uid="{00000000-0005-0000-0000-00001D030000}"/>
    <cellStyle name="Normal 5 58" xfId="749" xr:uid="{00000000-0005-0000-0000-00001E030000}"/>
    <cellStyle name="Normal 5 6" xfId="926" xr:uid="{00000000-0005-0000-0000-00001F030000}"/>
    <cellStyle name="Normal 5 66" xfId="750" xr:uid="{00000000-0005-0000-0000-000020030000}"/>
    <cellStyle name="Normal 5 7" xfId="1120" xr:uid="{00000000-0005-0000-0000-000021030000}"/>
    <cellStyle name="Normal 5 7 2" xfId="1125" xr:uid="{00000000-0005-0000-0000-000022030000}"/>
    <cellStyle name="Normal 5 7 3" xfId="1128" xr:uid="{00000000-0005-0000-0000-000023030000}"/>
    <cellStyle name="Normal 5 8" xfId="387" xr:uid="{00000000-0005-0000-0000-000024030000}"/>
    <cellStyle name="Normal 5_11.9.2014._prometnice_GP VINJANI GORNJI_TENDER TROŠKOVNIK_REV 0" xfId="927" xr:uid="{00000000-0005-0000-0000-000025030000}"/>
    <cellStyle name="Normal 6" xfId="388" xr:uid="{00000000-0005-0000-0000-000026030000}"/>
    <cellStyle name="Normal 6 2" xfId="389" xr:uid="{00000000-0005-0000-0000-000027030000}"/>
    <cellStyle name="Normal 6 2 2" xfId="390" xr:uid="{00000000-0005-0000-0000-000028030000}"/>
    <cellStyle name="Normal 6 2 3" xfId="391" xr:uid="{00000000-0005-0000-0000-000029030000}"/>
    <cellStyle name="Normal 6 2 3 2" xfId="1091" xr:uid="{00000000-0005-0000-0000-00002A030000}"/>
    <cellStyle name="Normal 6 2 4" xfId="392" xr:uid="{00000000-0005-0000-0000-00002B030000}"/>
    <cellStyle name="Normal 6 2 4 2" xfId="1111" xr:uid="{00000000-0005-0000-0000-00002C030000}"/>
    <cellStyle name="Normal 6 2 5" xfId="928" xr:uid="{00000000-0005-0000-0000-00002D030000}"/>
    <cellStyle name="Normal 6 3" xfId="393" xr:uid="{00000000-0005-0000-0000-00002E030000}"/>
    <cellStyle name="Normal 6 3 2" xfId="394" xr:uid="{00000000-0005-0000-0000-00002F030000}"/>
    <cellStyle name="Normal 6 3 3" xfId="395" xr:uid="{00000000-0005-0000-0000-000030030000}"/>
    <cellStyle name="Normal 6 4" xfId="396" xr:uid="{00000000-0005-0000-0000-000031030000}"/>
    <cellStyle name="Normal 6 4 2" xfId="1112" xr:uid="{00000000-0005-0000-0000-000032030000}"/>
    <cellStyle name="Normal 6 5" xfId="397" xr:uid="{00000000-0005-0000-0000-000033030000}"/>
    <cellStyle name="Normal 6_11.9.2014._prometnice_GP VINJANI GORNJI_TENDER TROŠKOVNIK_REV 0" xfId="929" xr:uid="{00000000-0005-0000-0000-000034030000}"/>
    <cellStyle name="Normal 7" xfId="398" xr:uid="{00000000-0005-0000-0000-000035030000}"/>
    <cellStyle name="Normal 7 2" xfId="399" xr:uid="{00000000-0005-0000-0000-000036030000}"/>
    <cellStyle name="Normal 7 2 2" xfId="930" xr:uid="{00000000-0005-0000-0000-000037030000}"/>
    <cellStyle name="Normal 7 3" xfId="400" xr:uid="{00000000-0005-0000-0000-000038030000}"/>
    <cellStyle name="Normal 7 3 2" xfId="931" xr:uid="{00000000-0005-0000-0000-000039030000}"/>
    <cellStyle name="Normal 7 4" xfId="401" xr:uid="{00000000-0005-0000-0000-00003A030000}"/>
    <cellStyle name="Normal 7 5" xfId="402" xr:uid="{00000000-0005-0000-0000-00003B030000}"/>
    <cellStyle name="Normal 7 6" xfId="751" xr:uid="{00000000-0005-0000-0000-00003C030000}"/>
    <cellStyle name="Normal 8" xfId="403" xr:uid="{00000000-0005-0000-0000-00003D030000}"/>
    <cellStyle name="Normal 9" xfId="404" xr:uid="{00000000-0005-0000-0000-00003E030000}"/>
    <cellStyle name="Normal 9 2" xfId="405" xr:uid="{00000000-0005-0000-0000-00003F030000}"/>
    <cellStyle name="Normal 9 2 2" xfId="406" xr:uid="{00000000-0005-0000-0000-000040030000}"/>
    <cellStyle name="Normal 9 3" xfId="407" xr:uid="{00000000-0005-0000-0000-000041030000}"/>
    <cellStyle name="Normal 9 4" xfId="408" xr:uid="{00000000-0005-0000-0000-000042030000}"/>
    <cellStyle name="Normal3" xfId="752" xr:uid="{00000000-0005-0000-0000-000043030000}"/>
    <cellStyle name="Normale_aliprandi" xfId="932" xr:uid="{00000000-0005-0000-0000-000044030000}"/>
    <cellStyle name="Normalno" xfId="0" builtinId="0"/>
    <cellStyle name="Normalno 11" xfId="989" xr:uid="{00000000-0005-0000-0000-000045030000}"/>
    <cellStyle name="Normalno 15" xfId="753" xr:uid="{00000000-0005-0000-0000-000046030000}"/>
    <cellStyle name="Normalno 16" xfId="409" xr:uid="{00000000-0005-0000-0000-000047030000}"/>
    <cellStyle name="Normalno 18" xfId="410" xr:uid="{00000000-0005-0000-0000-000048030000}"/>
    <cellStyle name="Normalno 2" xfId="411" xr:uid="{00000000-0005-0000-0000-000049030000}"/>
    <cellStyle name="Normalno 2 2" xfId="412" xr:uid="{00000000-0005-0000-0000-00004A030000}"/>
    <cellStyle name="Normalno 2 2 2" xfId="413" xr:uid="{00000000-0005-0000-0000-00004B030000}"/>
    <cellStyle name="Normalno 2 2 2 2" xfId="933" xr:uid="{00000000-0005-0000-0000-00004C030000}"/>
    <cellStyle name="Normalno 2 2 3" xfId="414" xr:uid="{00000000-0005-0000-0000-00004D030000}"/>
    <cellStyle name="Normalno 2 3" xfId="415" xr:uid="{00000000-0005-0000-0000-00004E030000}"/>
    <cellStyle name="Normalno 2 3 2" xfId="774" xr:uid="{00000000-0005-0000-0000-00004F030000}"/>
    <cellStyle name="Normalno 2 4" xfId="416" xr:uid="{00000000-0005-0000-0000-000050030000}"/>
    <cellStyle name="Normalno 3" xfId="417" xr:uid="{00000000-0005-0000-0000-000051030000}"/>
    <cellStyle name="Normalno 3 2" xfId="418" xr:uid="{00000000-0005-0000-0000-000052030000}"/>
    <cellStyle name="Normalno 3 2 2" xfId="934" xr:uid="{00000000-0005-0000-0000-000053030000}"/>
    <cellStyle name="Normalno 3 3" xfId="419" xr:uid="{00000000-0005-0000-0000-000054030000}"/>
    <cellStyle name="Normalno 3 4" xfId="420" xr:uid="{00000000-0005-0000-0000-000055030000}"/>
    <cellStyle name="Normalno 3 4 2" xfId="1001" xr:uid="{00000000-0005-0000-0000-000056030000}"/>
    <cellStyle name="Normalno 3 5" xfId="1092" xr:uid="{00000000-0005-0000-0000-000057030000}"/>
    <cellStyle name="Normalno 3 6" xfId="754" xr:uid="{00000000-0005-0000-0000-000058030000}"/>
    <cellStyle name="Normalno 4" xfId="421" xr:uid="{00000000-0005-0000-0000-000059030000}"/>
    <cellStyle name="Normalno 4 2" xfId="422" xr:uid="{00000000-0005-0000-0000-00005A030000}"/>
    <cellStyle name="Normalno 4 2 2" xfId="935" xr:uid="{00000000-0005-0000-0000-00005B030000}"/>
    <cellStyle name="Normalno 4 3" xfId="423" xr:uid="{00000000-0005-0000-0000-00005C030000}"/>
    <cellStyle name="Normalno 4 3 2" xfId="424" xr:uid="{00000000-0005-0000-0000-00005D030000}"/>
    <cellStyle name="Normalno 4 3 3" xfId="974" xr:uid="{00000000-0005-0000-0000-00005E030000}"/>
    <cellStyle name="Normalno 4 4" xfId="425" xr:uid="{00000000-0005-0000-0000-00005F030000}"/>
    <cellStyle name="Normalno 4 4 2" xfId="1002" xr:uid="{00000000-0005-0000-0000-000060030000}"/>
    <cellStyle name="Normalno 5" xfId="426" xr:uid="{00000000-0005-0000-0000-000061030000}"/>
    <cellStyle name="Normalno 5 2" xfId="427" xr:uid="{00000000-0005-0000-0000-000062030000}"/>
    <cellStyle name="Normalno 5 3" xfId="428" xr:uid="{00000000-0005-0000-0000-000063030000}"/>
    <cellStyle name="Normalno 6" xfId="429" xr:uid="{00000000-0005-0000-0000-000064030000}"/>
    <cellStyle name="Normalno 7" xfId="1129" xr:uid="{E006253A-1B6B-4FC4-AC8C-20B7ED505374}"/>
    <cellStyle name="Normalno 7 2" xfId="991" xr:uid="{00000000-0005-0000-0000-000065030000}"/>
    <cellStyle name="Normalno 7 2 2" xfId="1115" xr:uid="{00000000-0005-0000-0000-000066030000}"/>
    <cellStyle name="Normalno 7 2 2 2" xfId="1127" xr:uid="{00000000-0005-0000-0000-000067030000}"/>
    <cellStyle name="Normalno 8" xfId="430" xr:uid="{00000000-0005-0000-0000-000068030000}"/>
    <cellStyle name="Nota" xfId="755" xr:uid="{00000000-0005-0000-0000-000069030000}"/>
    <cellStyle name="Note 2" xfId="432" xr:uid="{00000000-0005-0000-0000-00006A030000}"/>
    <cellStyle name="Note 2 2" xfId="433" xr:uid="{00000000-0005-0000-0000-00006B030000}"/>
    <cellStyle name="Note 2 3" xfId="434" xr:uid="{00000000-0005-0000-0000-00006C030000}"/>
    <cellStyle name="Note 2 3 2" xfId="936" xr:uid="{00000000-0005-0000-0000-00006D030000}"/>
    <cellStyle name="Note 2 4" xfId="1093" xr:uid="{00000000-0005-0000-0000-00006E030000}"/>
    <cellStyle name="Note 2 5" xfId="756" xr:uid="{00000000-0005-0000-0000-00006F030000}"/>
    <cellStyle name="Note 3" xfId="435" xr:uid="{00000000-0005-0000-0000-000070030000}"/>
    <cellStyle name="Note 3 2" xfId="436" xr:uid="{00000000-0005-0000-0000-000071030000}"/>
    <cellStyle name="Note 3 2 2" xfId="1094" xr:uid="{00000000-0005-0000-0000-000072030000}"/>
    <cellStyle name="Note 3 3" xfId="437" xr:uid="{00000000-0005-0000-0000-000073030000}"/>
    <cellStyle name="Note 4" xfId="438" xr:uid="{00000000-0005-0000-0000-000074030000}"/>
    <cellStyle name="Note 4 2" xfId="439" xr:uid="{00000000-0005-0000-0000-000075030000}"/>
    <cellStyle name="Note 4 2 2" xfId="1095" xr:uid="{00000000-0005-0000-0000-000076030000}"/>
    <cellStyle name="Note 4 3" xfId="440" xr:uid="{00000000-0005-0000-0000-000077030000}"/>
    <cellStyle name="Note 5" xfId="431" xr:uid="{00000000-0005-0000-0000-000078030000}"/>
    <cellStyle name="Obično 10" xfId="441" xr:uid="{00000000-0005-0000-0000-000079030000}"/>
    <cellStyle name="Obično 11 2" xfId="442" xr:uid="{00000000-0005-0000-0000-00007A030000}"/>
    <cellStyle name="Obično 12" xfId="443" xr:uid="{00000000-0005-0000-0000-00007B030000}"/>
    <cellStyle name="Obično 13" xfId="444" xr:uid="{00000000-0005-0000-0000-00007C030000}"/>
    <cellStyle name="Obično 14" xfId="445" xr:uid="{00000000-0005-0000-0000-00007D030000}"/>
    <cellStyle name="Obično 15" xfId="446" xr:uid="{00000000-0005-0000-0000-00007E030000}"/>
    <cellStyle name="Obično 16" xfId="447" xr:uid="{00000000-0005-0000-0000-00007F030000}"/>
    <cellStyle name="Obično 17" xfId="937" xr:uid="{00000000-0005-0000-0000-000080030000}"/>
    <cellStyle name="Obično 18" xfId="448" xr:uid="{00000000-0005-0000-0000-000081030000}"/>
    <cellStyle name="Obično 183" xfId="449" xr:uid="{00000000-0005-0000-0000-000082030000}"/>
    <cellStyle name="Obično 183 2" xfId="450" xr:uid="{00000000-0005-0000-0000-000083030000}"/>
    <cellStyle name="Obično 183 2 2" xfId="451" xr:uid="{00000000-0005-0000-0000-000084030000}"/>
    <cellStyle name="Obično 183 3" xfId="452" xr:uid="{00000000-0005-0000-0000-000085030000}"/>
    <cellStyle name="Obično 19" xfId="453" xr:uid="{00000000-0005-0000-0000-000086030000}"/>
    <cellStyle name="Obično 2" xfId="454" xr:uid="{00000000-0005-0000-0000-000087030000}"/>
    <cellStyle name="Obično 2 10" xfId="938" xr:uid="{00000000-0005-0000-0000-000088030000}"/>
    <cellStyle name="Obično 2 2" xfId="455" xr:uid="{00000000-0005-0000-0000-000089030000}"/>
    <cellStyle name="Obično 2 2 2" xfId="1116" xr:uid="{00000000-0005-0000-0000-00008A030000}"/>
    <cellStyle name="Obično 2 2 2 21" xfId="985" xr:uid="{00000000-0005-0000-0000-00008B030000}"/>
    <cellStyle name="Obično 2 2 3" xfId="939" xr:uid="{00000000-0005-0000-0000-00008C030000}"/>
    <cellStyle name="Obično 2 3" xfId="456" xr:uid="{00000000-0005-0000-0000-00008D030000}"/>
    <cellStyle name="Obično 2 3 2" xfId="940" xr:uid="{00000000-0005-0000-0000-00008E030000}"/>
    <cellStyle name="Obično 2 4" xfId="457" xr:uid="{00000000-0005-0000-0000-00008F030000}"/>
    <cellStyle name="Obično 2 4 2" xfId="1096" xr:uid="{00000000-0005-0000-0000-000090030000}"/>
    <cellStyle name="Obično 2 5" xfId="458" xr:uid="{00000000-0005-0000-0000-000091030000}"/>
    <cellStyle name="Obično 2 6" xfId="610" xr:uid="{00000000-0005-0000-0000-000092030000}"/>
    <cellStyle name="Obično 2 6 2" xfId="941" xr:uid="{00000000-0005-0000-0000-000093030000}"/>
    <cellStyle name="Obično 2 8 2 2 12 5" xfId="625" xr:uid="{00000000-0005-0000-0000-000094030000}"/>
    <cellStyle name="Obično 20" xfId="459" xr:uid="{00000000-0005-0000-0000-000095030000}"/>
    <cellStyle name="Obično 20 2" xfId="942" xr:uid="{00000000-0005-0000-0000-000096030000}"/>
    <cellStyle name="Obično 21" xfId="460" xr:uid="{00000000-0005-0000-0000-000097030000}"/>
    <cellStyle name="Obično 22" xfId="461" xr:uid="{00000000-0005-0000-0000-000098030000}"/>
    <cellStyle name="Obično 23" xfId="462" xr:uid="{00000000-0005-0000-0000-000099030000}"/>
    <cellStyle name="Obično 24" xfId="463" xr:uid="{00000000-0005-0000-0000-00009A030000}"/>
    <cellStyle name="Obično 25" xfId="464" xr:uid="{00000000-0005-0000-0000-00009B030000}"/>
    <cellStyle name="Obično 26" xfId="465" xr:uid="{00000000-0005-0000-0000-00009C030000}"/>
    <cellStyle name="Obično 27" xfId="466" xr:uid="{00000000-0005-0000-0000-00009D030000}"/>
    <cellStyle name="Obično 28" xfId="467" xr:uid="{00000000-0005-0000-0000-00009E030000}"/>
    <cellStyle name="Obično 28 2" xfId="943" xr:uid="{00000000-0005-0000-0000-00009F030000}"/>
    <cellStyle name="Obično 29" xfId="468" xr:uid="{00000000-0005-0000-0000-0000A0030000}"/>
    <cellStyle name="Obično 3" xfId="469" xr:uid="{00000000-0005-0000-0000-0000A1030000}"/>
    <cellStyle name="Obično 3 2" xfId="470" xr:uid="{00000000-0005-0000-0000-0000A2030000}"/>
    <cellStyle name="Obično 3 2 2" xfId="471" xr:uid="{00000000-0005-0000-0000-0000A3030000}"/>
    <cellStyle name="Obično 3 2 2 2" xfId="472" xr:uid="{00000000-0005-0000-0000-0000A4030000}"/>
    <cellStyle name="Obično 3 2 3" xfId="473" xr:uid="{00000000-0005-0000-0000-0000A5030000}"/>
    <cellStyle name="Obično 3 3" xfId="474" xr:uid="{00000000-0005-0000-0000-0000A6030000}"/>
    <cellStyle name="Obično 3 3 2" xfId="475" xr:uid="{00000000-0005-0000-0000-0000A7030000}"/>
    <cellStyle name="Obično 3 4" xfId="476" xr:uid="{00000000-0005-0000-0000-0000A8030000}"/>
    <cellStyle name="Obično 3 4 2" xfId="1097" xr:uid="{00000000-0005-0000-0000-0000A9030000}"/>
    <cellStyle name="Obično 3 5" xfId="477" xr:uid="{00000000-0005-0000-0000-0000AA030000}"/>
    <cellStyle name="Obično 3 6" xfId="478" xr:uid="{00000000-0005-0000-0000-0000AB030000}"/>
    <cellStyle name="Obično 30" xfId="479" xr:uid="{00000000-0005-0000-0000-0000AC030000}"/>
    <cellStyle name="Obično 31" xfId="480" xr:uid="{00000000-0005-0000-0000-0000AD030000}"/>
    <cellStyle name="Obično 32" xfId="481" xr:uid="{00000000-0005-0000-0000-0000AE030000}"/>
    <cellStyle name="Obično 32 2" xfId="945" xr:uid="{00000000-0005-0000-0000-0000AF030000}"/>
    <cellStyle name="Obično 33" xfId="482" xr:uid="{00000000-0005-0000-0000-0000B0030000}"/>
    <cellStyle name="Obično 33 2" xfId="944" xr:uid="{00000000-0005-0000-0000-0000B1030000}"/>
    <cellStyle name="Obično 35" xfId="483" xr:uid="{00000000-0005-0000-0000-0000B2030000}"/>
    <cellStyle name="Obično 36" xfId="484" xr:uid="{00000000-0005-0000-0000-0000B3030000}"/>
    <cellStyle name="Obično 38" xfId="946" xr:uid="{00000000-0005-0000-0000-0000B4030000}"/>
    <cellStyle name="Obično 38 2" xfId="947" xr:uid="{00000000-0005-0000-0000-0000B5030000}"/>
    <cellStyle name="Obično 39" xfId="948" xr:uid="{00000000-0005-0000-0000-0000B6030000}"/>
    <cellStyle name="Obično 4" xfId="485" xr:uid="{00000000-0005-0000-0000-0000B7030000}"/>
    <cellStyle name="Obično 4 2" xfId="486" xr:uid="{00000000-0005-0000-0000-0000B8030000}"/>
    <cellStyle name="Obično 4 3" xfId="487" xr:uid="{00000000-0005-0000-0000-0000B9030000}"/>
    <cellStyle name="Obično 4 4" xfId="488" xr:uid="{00000000-0005-0000-0000-0000BA030000}"/>
    <cellStyle name="Obično 4 5" xfId="489" xr:uid="{00000000-0005-0000-0000-0000BB030000}"/>
    <cellStyle name="Obično 40" xfId="490" xr:uid="{00000000-0005-0000-0000-0000BC030000}"/>
    <cellStyle name="Obično 41" xfId="491" xr:uid="{00000000-0005-0000-0000-0000BD030000}"/>
    <cellStyle name="Obično 43" xfId="492" xr:uid="{00000000-0005-0000-0000-0000BE030000}"/>
    <cellStyle name="Obično 46" xfId="493" xr:uid="{00000000-0005-0000-0000-0000BF030000}"/>
    <cellStyle name="Obično 5" xfId="494" xr:uid="{00000000-0005-0000-0000-0000C0030000}"/>
    <cellStyle name="Obično 5 2" xfId="975" xr:uid="{00000000-0005-0000-0000-0000C1030000}"/>
    <cellStyle name="Obično 5 3" xfId="1003" xr:uid="{00000000-0005-0000-0000-0000C2030000}"/>
    <cellStyle name="Obično 5 4" xfId="495" xr:uid="{00000000-0005-0000-0000-0000C3030000}"/>
    <cellStyle name="Obično 5 4 2" xfId="976" xr:uid="{00000000-0005-0000-0000-0000C4030000}"/>
    <cellStyle name="Obično 5 4 3" xfId="1004" xr:uid="{00000000-0005-0000-0000-0000C5030000}"/>
    <cellStyle name="Obično 5_11.9.2014._prometnice_GP VINJANI GORNJI_TENDER TROŠKOVNIK_REV 0" xfId="949" xr:uid="{00000000-0005-0000-0000-0000C6030000}"/>
    <cellStyle name="Obično 6" xfId="496" xr:uid="{00000000-0005-0000-0000-0000C7030000}"/>
    <cellStyle name="Obično 6 2" xfId="497" xr:uid="{00000000-0005-0000-0000-0000C8030000}"/>
    <cellStyle name="Obično 6 2 2" xfId="498" xr:uid="{00000000-0005-0000-0000-0000C9030000}"/>
    <cellStyle name="Obično 6 3" xfId="499" xr:uid="{00000000-0005-0000-0000-0000CA030000}"/>
    <cellStyle name="Obično 7" xfId="500" xr:uid="{00000000-0005-0000-0000-0000CB030000}"/>
    <cellStyle name="Obično 7 2" xfId="501" xr:uid="{00000000-0005-0000-0000-0000CC030000}"/>
    <cellStyle name="Obično 8" xfId="502" xr:uid="{00000000-0005-0000-0000-0000CD030000}"/>
    <cellStyle name="Obično 8 2" xfId="503" xr:uid="{00000000-0005-0000-0000-0000CE030000}"/>
    <cellStyle name="Obično 9" xfId="504" xr:uid="{00000000-0005-0000-0000-0000CF030000}"/>
    <cellStyle name="Obično_1) KB 10(20) kV TS DM- RP DM" xfId="505" xr:uid="{00000000-0005-0000-0000-0000D0030000}"/>
    <cellStyle name="Output 2" xfId="507" xr:uid="{00000000-0005-0000-0000-0000D1030000}"/>
    <cellStyle name="Output 2 2" xfId="508" xr:uid="{00000000-0005-0000-0000-0000D2030000}"/>
    <cellStyle name="Output 2 2 2" xfId="950" xr:uid="{00000000-0005-0000-0000-0000D3030000}"/>
    <cellStyle name="Output 2 3" xfId="509" xr:uid="{00000000-0005-0000-0000-0000D4030000}"/>
    <cellStyle name="Output 2 3 2" xfId="951" xr:uid="{00000000-0005-0000-0000-0000D5030000}"/>
    <cellStyle name="Output 2 4" xfId="1098" xr:uid="{00000000-0005-0000-0000-0000D6030000}"/>
    <cellStyle name="Output 2 5" xfId="757" xr:uid="{00000000-0005-0000-0000-0000D7030000}"/>
    <cellStyle name="Output 3" xfId="510" xr:uid="{00000000-0005-0000-0000-0000D8030000}"/>
    <cellStyle name="Output 4" xfId="511" xr:uid="{00000000-0005-0000-0000-0000D9030000}"/>
    <cellStyle name="Output 5" xfId="506" xr:uid="{00000000-0005-0000-0000-0000DA030000}"/>
    <cellStyle name="Percent 2" xfId="512" xr:uid="{00000000-0005-0000-0000-0000DB030000}"/>
    <cellStyle name="Percent 2 2" xfId="513" xr:uid="{00000000-0005-0000-0000-0000DC030000}"/>
    <cellStyle name="Percent 2 2 2" xfId="1099" xr:uid="{00000000-0005-0000-0000-0000DD030000}"/>
    <cellStyle name="Percent 2 2 3" xfId="952" xr:uid="{00000000-0005-0000-0000-0000DE030000}"/>
    <cellStyle name="Percent 2 3" xfId="514" xr:uid="{00000000-0005-0000-0000-0000DF030000}"/>
    <cellStyle name="Percent 2 4" xfId="758" xr:uid="{00000000-0005-0000-0000-0000E0030000}"/>
    <cellStyle name="Percent 3" xfId="515" xr:uid="{00000000-0005-0000-0000-0000E1030000}"/>
    <cellStyle name="Percent 3 2" xfId="516" xr:uid="{00000000-0005-0000-0000-0000E2030000}"/>
    <cellStyle name="Percent 3 2 2" xfId="1100" xr:uid="{00000000-0005-0000-0000-0000E3030000}"/>
    <cellStyle name="Percent 3 2 3" xfId="953" xr:uid="{00000000-0005-0000-0000-0000E4030000}"/>
    <cellStyle name="Percent 3 3" xfId="517" xr:uid="{00000000-0005-0000-0000-0000E5030000}"/>
    <cellStyle name="Percent 3 4" xfId="518" xr:uid="{00000000-0005-0000-0000-0000E6030000}"/>
    <cellStyle name="Percent 4" xfId="1101" xr:uid="{00000000-0005-0000-0000-0000E7030000}"/>
    <cellStyle name="Percent 6" xfId="632" xr:uid="{00000000-0005-0000-0000-0000E8030000}"/>
    <cellStyle name="Postotak 2" xfId="519" xr:uid="{00000000-0005-0000-0000-0000E9030000}"/>
    <cellStyle name="Postotak 3" xfId="520" xr:uid="{00000000-0005-0000-0000-0000EA030000}"/>
    <cellStyle name="Postotak 3 2" xfId="521" xr:uid="{00000000-0005-0000-0000-0000EB030000}"/>
    <cellStyle name="Postotak 4" xfId="522" xr:uid="{00000000-0005-0000-0000-0000EC030000}"/>
    <cellStyle name="Postotak 4 2" xfId="523" xr:uid="{00000000-0005-0000-0000-0000ED030000}"/>
    <cellStyle name="Povezana ćelija" xfId="954" xr:uid="{00000000-0005-0000-0000-0000EE030000}"/>
    <cellStyle name="Provjera ćelije" xfId="955" xr:uid="{00000000-0005-0000-0000-0000EF030000}"/>
    <cellStyle name="redni brojevi" xfId="956" xr:uid="{00000000-0005-0000-0000-0000F0030000}"/>
    <cellStyle name="RO" xfId="524" xr:uid="{00000000-0005-0000-0000-0000F1030000}"/>
    <cellStyle name="Standard" xfId="525" xr:uid="{00000000-0005-0000-0000-0000F2030000}"/>
    <cellStyle name="Standard 2" xfId="526" xr:uid="{00000000-0005-0000-0000-0000F3030000}"/>
    <cellStyle name="Standard 3" xfId="527" xr:uid="{00000000-0005-0000-0000-0000F4030000}"/>
    <cellStyle name="Standard_Kastela-Trogir-III-E-Recapitulation" xfId="528" xr:uid="{00000000-0005-0000-0000-0000F5030000}"/>
    <cellStyle name="Stil 1" xfId="529" xr:uid="{00000000-0005-0000-0000-0000F6030000}"/>
    <cellStyle name="Stil 1 2" xfId="530" xr:uid="{00000000-0005-0000-0000-0000F7030000}"/>
    <cellStyle name="Stil 1 3" xfId="531" xr:uid="{00000000-0005-0000-0000-0000F8030000}"/>
    <cellStyle name="Style 1" xfId="532" xr:uid="{00000000-0005-0000-0000-0000F9030000}"/>
    <cellStyle name="Style 1 2" xfId="533" xr:uid="{00000000-0005-0000-0000-0000FA030000}"/>
    <cellStyle name="Style 1 2 2" xfId="534" xr:uid="{00000000-0005-0000-0000-0000FB030000}"/>
    <cellStyle name="Style 1 2 3" xfId="535" xr:uid="{00000000-0005-0000-0000-0000FC030000}"/>
    <cellStyle name="Style 1 2 4" xfId="629" xr:uid="{00000000-0005-0000-0000-0000FD030000}"/>
    <cellStyle name="Style 1 3" xfId="536" xr:uid="{00000000-0005-0000-0000-0000FE030000}"/>
    <cellStyle name="Style 1 3 2" xfId="537" xr:uid="{00000000-0005-0000-0000-0000FF030000}"/>
    <cellStyle name="Style 1 4" xfId="538" xr:uid="{00000000-0005-0000-0000-000000040000}"/>
    <cellStyle name="Style 1 4 2" xfId="639" xr:uid="{00000000-0005-0000-0000-000001040000}"/>
    <cellStyle name="Style 1 5" xfId="1102" xr:uid="{00000000-0005-0000-0000-000002040000}"/>
    <cellStyle name="Style 1 6" xfId="628" xr:uid="{00000000-0005-0000-0000-000003040000}"/>
    <cellStyle name="Style 1_troskovnik-granicni prijelazi - tipski" xfId="539" xr:uid="{00000000-0005-0000-0000-000004040000}"/>
    <cellStyle name="Tekst objašnjenja" xfId="957" xr:uid="{00000000-0005-0000-0000-000005040000}"/>
    <cellStyle name="Tekst upozorenja" xfId="540" xr:uid="{00000000-0005-0000-0000-000006040000}"/>
    <cellStyle name="Tekst upozorenja 2" xfId="541" xr:uid="{00000000-0005-0000-0000-000007040000}"/>
    <cellStyle name="Tekst upozorenja 2 2" xfId="542" xr:uid="{00000000-0005-0000-0000-000008040000}"/>
    <cellStyle name="Tekst upozorenja 3" xfId="1103" xr:uid="{00000000-0005-0000-0000-000009040000}"/>
    <cellStyle name="Testo avviso" xfId="759" xr:uid="{00000000-0005-0000-0000-00000A040000}"/>
    <cellStyle name="Testo descrittivo" xfId="760" xr:uid="{00000000-0005-0000-0000-00000B040000}"/>
    <cellStyle name="Title 2" xfId="544" xr:uid="{00000000-0005-0000-0000-00000C040000}"/>
    <cellStyle name="Title 2 2" xfId="545" xr:uid="{00000000-0005-0000-0000-00000D040000}"/>
    <cellStyle name="Title 2 2 2" xfId="958" xr:uid="{00000000-0005-0000-0000-00000E040000}"/>
    <cellStyle name="Title 3" xfId="546" xr:uid="{00000000-0005-0000-0000-00000F040000}"/>
    <cellStyle name="Title 4" xfId="547" xr:uid="{00000000-0005-0000-0000-000010040000}"/>
    <cellStyle name="Title 5" xfId="543" xr:uid="{00000000-0005-0000-0000-000011040000}"/>
    <cellStyle name="Titolo" xfId="761" xr:uid="{00000000-0005-0000-0000-000012040000}"/>
    <cellStyle name="Titolo 1" xfId="762" xr:uid="{00000000-0005-0000-0000-000013040000}"/>
    <cellStyle name="Titolo 2" xfId="763" xr:uid="{00000000-0005-0000-0000-000014040000}"/>
    <cellStyle name="Titolo 3" xfId="764" xr:uid="{00000000-0005-0000-0000-000015040000}"/>
    <cellStyle name="Titolo 4" xfId="765" xr:uid="{00000000-0005-0000-0000-000016040000}"/>
    <cellStyle name="Total 2" xfId="548" xr:uid="{00000000-0005-0000-0000-000017040000}"/>
    <cellStyle name="Total 2 2" xfId="549" xr:uid="{00000000-0005-0000-0000-000018040000}"/>
    <cellStyle name="Total 2 2 2" xfId="959" xr:uid="{00000000-0005-0000-0000-000019040000}"/>
    <cellStyle name="Total 2 3" xfId="960" xr:uid="{00000000-0005-0000-0000-00001A040000}"/>
    <cellStyle name="Total 2 4" xfId="766" xr:uid="{00000000-0005-0000-0000-00001B040000}"/>
    <cellStyle name="Total 3" xfId="550" xr:uid="{00000000-0005-0000-0000-00001C040000}"/>
    <cellStyle name="Totale" xfId="767" xr:uid="{00000000-0005-0000-0000-00001D040000}"/>
    <cellStyle name="Ukupni zbroj" xfId="961" xr:uid="{00000000-0005-0000-0000-00001E040000}"/>
    <cellStyle name="Ukupno" xfId="551" xr:uid="{00000000-0005-0000-0000-00001F040000}"/>
    <cellStyle name="Ukupno 2" xfId="552" xr:uid="{00000000-0005-0000-0000-000020040000}"/>
    <cellStyle name="Ukupno 2 2" xfId="553" xr:uid="{00000000-0005-0000-0000-000021040000}"/>
    <cellStyle name="Ukupno 3" xfId="554" xr:uid="{00000000-0005-0000-0000-000022040000}"/>
    <cellStyle name="ukupno 4" xfId="962" xr:uid="{00000000-0005-0000-0000-000023040000}"/>
    <cellStyle name="Unos" xfId="963" xr:uid="{00000000-0005-0000-0000-000024040000}"/>
    <cellStyle name="Valore non valido" xfId="768" xr:uid="{00000000-0005-0000-0000-000025040000}"/>
    <cellStyle name="Valore valido" xfId="769" xr:uid="{00000000-0005-0000-0000-000026040000}"/>
    <cellStyle name="Valuta 2" xfId="555" xr:uid="{00000000-0005-0000-0000-000027040000}"/>
    <cellStyle name="Valuta 2 2" xfId="556" xr:uid="{00000000-0005-0000-0000-000028040000}"/>
    <cellStyle name="Valuta 2 2 2" xfId="557" xr:uid="{00000000-0005-0000-0000-000029040000}"/>
    <cellStyle name="Valuta 2 2 3" xfId="558" xr:uid="{00000000-0005-0000-0000-00002A040000}"/>
    <cellStyle name="Valuta 2 2 4" xfId="559" xr:uid="{00000000-0005-0000-0000-00002B040000}"/>
    <cellStyle name="Valuta 2 3" xfId="560" xr:uid="{00000000-0005-0000-0000-00002C040000}"/>
    <cellStyle name="Valuta 2 3 2" xfId="561" xr:uid="{00000000-0005-0000-0000-00002D040000}"/>
    <cellStyle name="Valuta 2 4" xfId="562" xr:uid="{00000000-0005-0000-0000-00002E040000}"/>
    <cellStyle name="Valuta 2 5" xfId="563" xr:uid="{00000000-0005-0000-0000-00002F040000}"/>
    <cellStyle name="Valuta 2 6" xfId="770" xr:uid="{00000000-0005-0000-0000-000030040000}"/>
    <cellStyle name="Valuta 3" xfId="564" xr:uid="{00000000-0005-0000-0000-000031040000}"/>
    <cellStyle name="Valuta 3 2" xfId="565" xr:uid="{00000000-0005-0000-0000-000032040000}"/>
    <cellStyle name="Valuta 4" xfId="566" xr:uid="{00000000-0005-0000-0000-000033040000}"/>
    <cellStyle name="Valuta 4 2" xfId="567" xr:uid="{00000000-0005-0000-0000-000034040000}"/>
    <cellStyle name="Valuta 5" xfId="568" xr:uid="{00000000-0005-0000-0000-000035040000}"/>
    <cellStyle name="Valuta 5 2" xfId="569" xr:uid="{00000000-0005-0000-0000-000036040000}"/>
    <cellStyle name="Valuta 5 2 2" xfId="570" xr:uid="{00000000-0005-0000-0000-000037040000}"/>
    <cellStyle name="Warning Text 2" xfId="572" xr:uid="{00000000-0005-0000-0000-000038040000}"/>
    <cellStyle name="Warning Text 2 2" xfId="964" xr:uid="{00000000-0005-0000-0000-000039040000}"/>
    <cellStyle name="Warning Text 2 3" xfId="965" xr:uid="{00000000-0005-0000-0000-00003A040000}"/>
    <cellStyle name="Warning Text 2 4" xfId="771" xr:uid="{00000000-0005-0000-0000-00003B040000}"/>
    <cellStyle name="Warning Text 3" xfId="573" xr:uid="{00000000-0005-0000-0000-00003C040000}"/>
    <cellStyle name="Warning Text 4" xfId="571" xr:uid="{00000000-0005-0000-0000-00003D040000}"/>
    <cellStyle name="Warning Text 8 4" xfId="574" xr:uid="{00000000-0005-0000-0000-00003E040000}"/>
    <cellStyle name="Zarez 2" xfId="575" xr:uid="{00000000-0005-0000-0000-00003F040000}"/>
    <cellStyle name="Zarez 2 2" xfId="576" xr:uid="{00000000-0005-0000-0000-000040040000}"/>
    <cellStyle name="Zarez 2 2 2" xfId="577" xr:uid="{00000000-0005-0000-0000-000041040000}"/>
    <cellStyle name="Zarez 2 2 2 2" xfId="977" xr:uid="{00000000-0005-0000-0000-000042040000}"/>
    <cellStyle name="Zarez 2 2 3" xfId="1005" xr:uid="{00000000-0005-0000-0000-000043040000}"/>
    <cellStyle name="Zarez 2 3" xfId="578" xr:uid="{00000000-0005-0000-0000-000044040000}"/>
    <cellStyle name="Zarez 2 3 2" xfId="579" xr:uid="{00000000-0005-0000-0000-000045040000}"/>
    <cellStyle name="Zarez 2 4" xfId="580" xr:uid="{00000000-0005-0000-0000-000046040000}"/>
    <cellStyle name="Zarez 2 4 2" xfId="581" xr:uid="{00000000-0005-0000-0000-000047040000}"/>
    <cellStyle name="Zarez 2 5" xfId="582" xr:uid="{00000000-0005-0000-0000-000048040000}"/>
    <cellStyle name="Zarez 2 6" xfId="583" xr:uid="{00000000-0005-0000-0000-000049040000}"/>
    <cellStyle name="Zarez 2 6 2" xfId="1104" xr:uid="{00000000-0005-0000-0000-00004A040000}"/>
    <cellStyle name="Zarez 2 7" xfId="584" xr:uid="{00000000-0005-0000-0000-00004B040000}"/>
    <cellStyle name="Zarez 2 8" xfId="772" xr:uid="{00000000-0005-0000-0000-00004C040000}"/>
    <cellStyle name="Zarez 2_Knjiga 5 TROŠKOVNIK Instalaterski radovi dio 1" xfId="585" xr:uid="{00000000-0005-0000-0000-00004D040000}"/>
    <cellStyle name="Zarez 3" xfId="586" xr:uid="{00000000-0005-0000-0000-00004E040000}"/>
    <cellStyle name="Zarez 3 2" xfId="587" xr:uid="{00000000-0005-0000-0000-00004F040000}"/>
    <cellStyle name="Zarez 3 2 2" xfId="588" xr:uid="{00000000-0005-0000-0000-000050040000}"/>
    <cellStyle name="Zarez 3 2 2 2" xfId="589" xr:uid="{00000000-0005-0000-0000-000051040000}"/>
    <cellStyle name="Zarez 3 2 2 3" xfId="1006" xr:uid="{00000000-0005-0000-0000-000052040000}"/>
    <cellStyle name="Zarez 3 2 3" xfId="590" xr:uid="{00000000-0005-0000-0000-000053040000}"/>
    <cellStyle name="Zarez 3 2 4" xfId="591" xr:uid="{00000000-0005-0000-0000-000054040000}"/>
    <cellStyle name="Zarez 3 2 4 2" xfId="1007" xr:uid="{00000000-0005-0000-0000-000055040000}"/>
    <cellStyle name="Zarez 3 3" xfId="592" xr:uid="{00000000-0005-0000-0000-000056040000}"/>
    <cellStyle name="Zarez 3 3 2" xfId="966" xr:uid="{00000000-0005-0000-0000-000057040000}"/>
    <cellStyle name="Zarez 3 4" xfId="593" xr:uid="{00000000-0005-0000-0000-000058040000}"/>
    <cellStyle name="Zarez 3 5" xfId="594" xr:uid="{00000000-0005-0000-0000-000059040000}"/>
    <cellStyle name="Zarez 3 6" xfId="595" xr:uid="{00000000-0005-0000-0000-00005A040000}"/>
    <cellStyle name="Zarez 3_Knjiga 5 TROŠKOVNIK Instalaterski radovi dio 1" xfId="596" xr:uid="{00000000-0005-0000-0000-00005B040000}"/>
    <cellStyle name="Zarez 4" xfId="597" xr:uid="{00000000-0005-0000-0000-00005C040000}"/>
    <cellStyle name="Zarez 4 2" xfId="978" xr:uid="{00000000-0005-0000-0000-00005D040000}"/>
    <cellStyle name="Zarez 4 3" xfId="1008" xr:uid="{00000000-0005-0000-0000-00005E040000}"/>
    <cellStyle name="Zarez 4 4" xfId="1105" xr:uid="{00000000-0005-0000-0000-00005F040000}"/>
    <cellStyle name="Zarez 5" xfId="598" xr:uid="{00000000-0005-0000-0000-000060040000}"/>
    <cellStyle name="Zarez 5 2" xfId="599" xr:uid="{00000000-0005-0000-0000-000061040000}"/>
    <cellStyle name="Zarez 5 2 2" xfId="600" xr:uid="{00000000-0005-0000-0000-000062040000}"/>
    <cellStyle name="Zarez 5 3" xfId="601" xr:uid="{00000000-0005-0000-0000-000063040000}"/>
    <cellStyle name="Zarez 5 3 2" xfId="1106" xr:uid="{00000000-0005-0000-0000-000064040000}"/>
    <cellStyle name="Zarez 6" xfId="602" xr:uid="{00000000-0005-0000-0000-000065040000}"/>
    <cellStyle name="Zarez 6 2" xfId="603" xr:uid="{00000000-0005-0000-0000-000066040000}"/>
    <cellStyle name="Zarez 7" xfId="604" xr:uid="{00000000-0005-0000-0000-000067040000}"/>
    <cellStyle name="Zarez 8" xfId="605" xr:uid="{00000000-0005-0000-0000-000068040000}"/>
    <cellStyle name="Zarez 9" xfId="1130" xr:uid="{6548FD48-CBC7-4DBC-8CD2-4163395CC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233</xdr:row>
      <xdr:rowOff>0</xdr:rowOff>
    </xdr:from>
    <xdr:to>
      <xdr:col>14</xdr:col>
      <xdr:colOff>192866</xdr:colOff>
      <xdr:row>233</xdr:row>
      <xdr:rowOff>2136320</xdr:rowOff>
    </xdr:to>
    <xdr:pic>
      <xdr:nvPicPr>
        <xdr:cNvPr id="2" name="Picture 1">
          <a:extLst>
            <a:ext uri="{FF2B5EF4-FFF2-40B4-BE49-F238E27FC236}">
              <a16:creationId xmlns:a16="http://schemas.microsoft.com/office/drawing/2014/main" id="{5A1652F7-116D-49F9-8530-3BD227346870}"/>
            </a:ext>
          </a:extLst>
        </xdr:cNvPr>
        <xdr:cNvPicPr>
          <a:picLocks noChangeAspect="1"/>
        </xdr:cNvPicPr>
      </xdr:nvPicPr>
      <xdr:blipFill>
        <a:blip xmlns:r="http://schemas.openxmlformats.org/officeDocument/2006/relationships" r:embed="rId1"/>
        <a:stretch>
          <a:fillRect/>
        </a:stretch>
      </xdr:blipFill>
      <xdr:spPr>
        <a:xfrm>
          <a:off x="7647214" y="96433821"/>
          <a:ext cx="5243838" cy="2136320"/>
        </a:xfrm>
        <a:prstGeom prst="rect">
          <a:avLst/>
        </a:prstGeom>
      </xdr:spPr>
    </xdr:pic>
    <xdr:clientData/>
  </xdr:twoCellAnchor>
  <xdr:twoCellAnchor editAs="oneCell">
    <xdr:from>
      <xdr:col>7</xdr:col>
      <xdr:colOff>0</xdr:colOff>
      <xdr:row>288</xdr:row>
      <xdr:rowOff>0</xdr:rowOff>
    </xdr:from>
    <xdr:to>
      <xdr:col>13</xdr:col>
      <xdr:colOff>210415</xdr:colOff>
      <xdr:row>296</xdr:row>
      <xdr:rowOff>94944</xdr:rowOff>
    </xdr:to>
    <xdr:pic>
      <xdr:nvPicPr>
        <xdr:cNvPr id="3" name="Picture 2">
          <a:extLst>
            <a:ext uri="{FF2B5EF4-FFF2-40B4-BE49-F238E27FC236}">
              <a16:creationId xmlns:a16="http://schemas.microsoft.com/office/drawing/2014/main" id="{6CF6E10E-FB2E-47FE-89CC-F505587CD48B}"/>
            </a:ext>
          </a:extLst>
        </xdr:cNvPr>
        <xdr:cNvPicPr>
          <a:picLocks noChangeAspect="1"/>
        </xdr:cNvPicPr>
      </xdr:nvPicPr>
      <xdr:blipFill>
        <a:blip xmlns:r="http://schemas.openxmlformats.org/officeDocument/2006/relationships" r:embed="rId2"/>
        <a:stretch>
          <a:fillRect/>
        </a:stretch>
      </xdr:blipFill>
      <xdr:spPr>
        <a:xfrm>
          <a:off x="7647214" y="116926179"/>
          <a:ext cx="4649065" cy="2517015"/>
        </a:xfrm>
        <a:prstGeom prst="rect">
          <a:avLst/>
        </a:prstGeom>
      </xdr:spPr>
    </xdr:pic>
    <xdr:clientData/>
  </xdr:twoCellAnchor>
  <xdr:twoCellAnchor editAs="oneCell">
    <xdr:from>
      <xdr:col>12</xdr:col>
      <xdr:colOff>386348</xdr:colOff>
      <xdr:row>288</xdr:row>
      <xdr:rowOff>341778</xdr:rowOff>
    </xdr:from>
    <xdr:to>
      <xdr:col>14</xdr:col>
      <xdr:colOff>607620</xdr:colOff>
      <xdr:row>295</xdr:row>
      <xdr:rowOff>422405</xdr:rowOff>
    </xdr:to>
    <xdr:pic>
      <xdr:nvPicPr>
        <xdr:cNvPr id="4" name="Picture 3">
          <a:extLst>
            <a:ext uri="{FF2B5EF4-FFF2-40B4-BE49-F238E27FC236}">
              <a16:creationId xmlns:a16="http://schemas.microsoft.com/office/drawing/2014/main" id="{0081E1B8-BAC6-4845-B971-232BDEFF0B6C}"/>
            </a:ext>
          </a:extLst>
        </xdr:cNvPr>
        <xdr:cNvPicPr>
          <a:picLocks noChangeAspect="1"/>
        </xdr:cNvPicPr>
      </xdr:nvPicPr>
      <xdr:blipFill>
        <a:blip xmlns:r="http://schemas.openxmlformats.org/officeDocument/2006/relationships" r:embed="rId3"/>
        <a:stretch>
          <a:fillRect/>
        </a:stretch>
      </xdr:blipFill>
      <xdr:spPr>
        <a:xfrm>
          <a:off x="12319812" y="117267957"/>
          <a:ext cx="1445915" cy="2012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SADRŽAJ"/>
      <sheetName val="OPĆE NAPOMENE"/>
      <sheetName val="POSEBNI TEHNIČKI UVJETI"/>
      <sheetName val="Građ-obrtnički"/>
      <sheetName val="Vod i kanal"/>
      <sheetName val="Strojarski"/>
      <sheetName val="Elektro"/>
      <sheetName val="Promet"/>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OPĆI UVJETI"/>
      <sheetName val="IZGRADNJA"/>
      <sheetName val="REKAPITULACIJA"/>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FA83-5D6F-4EE2-8215-5EB843EAE50E}">
  <dimension ref="A1:F179"/>
  <sheetViews>
    <sheetView view="pageBreakPreview" zoomScaleNormal="100" zoomScaleSheetLayoutView="100" workbookViewId="0">
      <selection activeCell="B28" sqref="B28"/>
    </sheetView>
  </sheetViews>
  <sheetFormatPr defaultColWidth="12.28515625" defaultRowHeight="12.75"/>
  <cols>
    <col min="1" max="1" width="43.42578125" style="179" customWidth="1"/>
    <col min="2" max="2" width="43.42578125" style="180" customWidth="1"/>
    <col min="3" max="4" width="12.28515625" style="179"/>
    <col min="5" max="5" width="10.7109375" style="179" customWidth="1"/>
    <col min="6" max="16384" width="12.28515625" style="179"/>
  </cols>
  <sheetData>
    <row r="1" spans="1:4">
      <c r="A1" s="214"/>
      <c r="B1" s="215"/>
      <c r="C1" s="214"/>
      <c r="D1" s="214"/>
    </row>
    <row r="2" spans="1:4" ht="15">
      <c r="A2" s="213" t="s">
        <v>283</v>
      </c>
      <c r="B2" s="216"/>
    </row>
    <row r="3" spans="1:4">
      <c r="A3" s="211" t="s">
        <v>282</v>
      </c>
    </row>
    <row r="4" spans="1:4" ht="15">
      <c r="A4" s="212"/>
      <c r="B4" s="216"/>
    </row>
    <row r="5" spans="1:4">
      <c r="A5" s="217" t="s">
        <v>288</v>
      </c>
    </row>
    <row r="6" spans="1:4" ht="15">
      <c r="A6" s="216" t="s">
        <v>289</v>
      </c>
    </row>
    <row r="7" spans="1:4" ht="15">
      <c r="A7" s="216" t="s">
        <v>284</v>
      </c>
      <c r="B7" s="216"/>
    </row>
    <row r="8" spans="1:4" ht="15">
      <c r="A8" s="216" t="s">
        <v>285</v>
      </c>
      <c r="B8" s="216"/>
    </row>
    <row r="9" spans="1:4" ht="15">
      <c r="A9" s="198"/>
      <c r="B9" s="216"/>
    </row>
    <row r="10" spans="1:4" ht="15">
      <c r="A10" s="203" t="s">
        <v>281</v>
      </c>
      <c r="B10" s="216"/>
    </row>
    <row r="11" spans="1:4" ht="13.5" customHeight="1">
      <c r="A11" s="219" t="s">
        <v>280</v>
      </c>
      <c r="B11" s="219"/>
    </row>
    <row r="12" spans="1:4">
      <c r="A12" s="203"/>
      <c r="B12" s="210"/>
    </row>
    <row r="13" spans="1:4">
      <c r="A13" s="209" t="s">
        <v>279</v>
      </c>
      <c r="B13" s="210"/>
    </row>
    <row r="14" spans="1:4">
      <c r="A14" s="203" t="s">
        <v>278</v>
      </c>
      <c r="B14" s="210"/>
    </row>
    <row r="15" spans="1:4">
      <c r="A15" s="211" t="s">
        <v>294</v>
      </c>
      <c r="B15" s="210"/>
    </row>
    <row r="16" spans="1:4">
      <c r="A16" s="207" t="s">
        <v>286</v>
      </c>
      <c r="B16" s="210"/>
    </row>
    <row r="17" spans="1:5">
      <c r="A17" s="209"/>
      <c r="B17" s="208"/>
    </row>
    <row r="18" spans="1:5">
      <c r="A18" s="218" t="s">
        <v>287</v>
      </c>
      <c r="B18" s="208"/>
    </row>
    <row r="19" spans="1:5">
      <c r="A19" s="207" t="s">
        <v>291</v>
      </c>
      <c r="B19" s="206"/>
    </row>
    <row r="20" spans="1:5">
      <c r="A20" s="179" t="s">
        <v>293</v>
      </c>
      <c r="B20" s="199"/>
    </row>
    <row r="21" spans="1:5">
      <c r="A21" s="200" t="s">
        <v>292</v>
      </c>
      <c r="B21" s="204"/>
    </row>
    <row r="22" spans="1:5">
      <c r="A22" s="205"/>
      <c r="B22" s="204"/>
      <c r="E22" s="179">
        <v>500</v>
      </c>
    </row>
    <row r="23" spans="1:5">
      <c r="A23" s="203"/>
      <c r="B23" s="202"/>
    </row>
    <row r="24" spans="1:5">
      <c r="A24" s="203"/>
      <c r="B24" s="202"/>
    </row>
    <row r="25" spans="1:5">
      <c r="A25" s="198"/>
      <c r="B25" s="197"/>
    </row>
    <row r="26" spans="1:5" ht="15.75">
      <c r="A26" s="198"/>
      <c r="B26" s="201"/>
    </row>
    <row r="27" spans="1:5">
      <c r="A27" s="198"/>
      <c r="B27" s="197"/>
    </row>
    <row r="28" spans="1:5">
      <c r="A28" s="200" t="s">
        <v>290</v>
      </c>
      <c r="B28" s="199"/>
    </row>
    <row r="29" spans="1:5">
      <c r="A29" s="198"/>
      <c r="B29" s="197"/>
    </row>
    <row r="30" spans="1:5">
      <c r="A30" s="198"/>
      <c r="B30" s="197"/>
    </row>
    <row r="31" spans="1:5">
      <c r="A31" s="198"/>
      <c r="B31" s="197"/>
    </row>
    <row r="32" spans="1:5">
      <c r="A32" s="198"/>
      <c r="B32" s="197"/>
    </row>
    <row r="33" spans="1:5">
      <c r="A33" s="198"/>
      <c r="B33" s="197"/>
    </row>
    <row r="34" spans="1:5">
      <c r="A34" s="198"/>
      <c r="B34" s="197"/>
    </row>
    <row r="35" spans="1:5">
      <c r="A35" s="196"/>
      <c r="B35" s="195"/>
    </row>
    <row r="36" spans="1:5">
      <c r="A36" s="198"/>
      <c r="B36" s="197"/>
    </row>
    <row r="41" spans="1:5">
      <c r="E41" s="179">
        <v>125</v>
      </c>
    </row>
    <row r="45" spans="1:5">
      <c r="A45" s="196"/>
      <c r="B45" s="195"/>
    </row>
    <row r="48" spans="1:5">
      <c r="E48" s="179">
        <v>110</v>
      </c>
    </row>
    <row r="54" spans="1:5">
      <c r="E54" s="179">
        <v>180</v>
      </c>
    </row>
    <row r="55" spans="1:5">
      <c r="A55" s="196"/>
      <c r="B55" s="195"/>
    </row>
    <row r="59" spans="1:5">
      <c r="A59" s="179">
        <v>4</v>
      </c>
    </row>
    <row r="67" spans="1:6" ht="29.1" customHeight="1"/>
    <row r="76" spans="1:6" ht="25.5">
      <c r="A76" s="194">
        <f>MAX(A16:A72)+1</f>
        <v>5</v>
      </c>
      <c r="B76" s="193" t="s">
        <v>277</v>
      </c>
      <c r="C76" s="184"/>
      <c r="D76" s="187"/>
      <c r="E76" s="183"/>
      <c r="F76" s="182"/>
    </row>
    <row r="77" spans="1:6" ht="38.25">
      <c r="A77" s="186"/>
      <c r="B77" s="188" t="s">
        <v>276</v>
      </c>
      <c r="C77" s="184"/>
      <c r="D77" s="187"/>
      <c r="E77" s="183"/>
      <c r="F77" s="182"/>
    </row>
    <row r="78" spans="1:6" ht="38.25">
      <c r="A78" s="186"/>
      <c r="B78" s="192" t="s">
        <v>275</v>
      </c>
      <c r="C78" s="184"/>
      <c r="D78" s="187"/>
      <c r="E78" s="183"/>
      <c r="F78" s="182"/>
    </row>
    <row r="79" spans="1:6" ht="25.5">
      <c r="A79" s="186"/>
      <c r="B79" s="191" t="s">
        <v>57</v>
      </c>
      <c r="C79" s="184"/>
      <c r="D79" s="187"/>
      <c r="E79" s="183"/>
      <c r="F79" s="182"/>
    </row>
    <row r="80" spans="1:6" ht="76.5">
      <c r="A80" s="186"/>
      <c r="B80" s="190" t="s">
        <v>274</v>
      </c>
      <c r="C80" s="184"/>
      <c r="D80" s="187"/>
      <c r="E80" s="183"/>
      <c r="F80" s="182"/>
    </row>
    <row r="81" spans="1:6" ht="25.5">
      <c r="A81" s="186"/>
      <c r="B81" s="189" t="s">
        <v>59</v>
      </c>
      <c r="C81" s="184"/>
      <c r="D81" s="187"/>
      <c r="E81" s="183"/>
      <c r="F81" s="182"/>
    </row>
    <row r="82" spans="1:6" ht="76.5">
      <c r="A82" s="186"/>
      <c r="B82" s="188" t="s">
        <v>273</v>
      </c>
      <c r="C82" s="184"/>
      <c r="D82" s="187"/>
      <c r="E82" s="183"/>
      <c r="F82" s="182"/>
    </row>
    <row r="83" spans="1:6">
      <c r="A83" s="186"/>
      <c r="B83" s="185" t="s">
        <v>272</v>
      </c>
      <c r="C83" s="184"/>
      <c r="D83" s="183"/>
      <c r="E83" s="183"/>
      <c r="F83" s="182"/>
    </row>
    <row r="94" spans="1:6">
      <c r="E94" s="179">
        <v>95</v>
      </c>
    </row>
    <row r="98" spans="1:5">
      <c r="E98" s="179">
        <v>1900</v>
      </c>
    </row>
    <row r="100" spans="1:5">
      <c r="A100" s="179">
        <v>9</v>
      </c>
    </row>
    <row r="104" spans="1:5">
      <c r="E104" s="179">
        <v>220</v>
      </c>
    </row>
    <row r="105" spans="1:5">
      <c r="E105" s="179">
        <v>190</v>
      </c>
    </row>
    <row r="106" spans="1:5">
      <c r="E106" s="179">
        <v>160</v>
      </c>
    </row>
    <row r="144" ht="13.5" customHeight="1"/>
    <row r="175" spans="1:1">
      <c r="A175" s="181"/>
    </row>
    <row r="176" spans="1:1">
      <c r="A176" s="181"/>
    </row>
    <row r="177" spans="1:6" s="180" customFormat="1">
      <c r="A177" s="181"/>
      <c r="C177" s="179"/>
      <c r="D177" s="179"/>
      <c r="E177" s="179"/>
      <c r="F177" s="179"/>
    </row>
    <row r="178" spans="1:6" s="180" customFormat="1">
      <c r="A178" s="181"/>
      <c r="C178" s="179"/>
      <c r="D178" s="179"/>
      <c r="E178" s="179"/>
      <c r="F178" s="179"/>
    </row>
    <row r="179" spans="1:6" s="180" customFormat="1">
      <c r="A179" s="181"/>
      <c r="C179" s="179"/>
      <c r="D179" s="179"/>
      <c r="E179" s="179"/>
      <c r="F179" s="179"/>
    </row>
  </sheetData>
  <mergeCells count="1">
    <mergeCell ref="A11:B11"/>
  </mergeCells>
  <pageMargins left="0.70866141732283472" right="0.70866141732283472" top="0.86614173228346458" bottom="0.74803149606299213" header="0.31496062992125984" footer="0.31496062992125984"/>
  <pageSetup paperSize="9" orientation="portrait" r:id="rId1"/>
  <headerFooter>
    <oddFooter>&amp;C&amp;"Agrandir,Regular"&amp;8&amp;A&amp;R&amp;"Agrandir,Regular"&amp;8&amp;P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2:H573"/>
  <sheetViews>
    <sheetView tabSelected="1" view="pageBreakPreview" zoomScaleNormal="100" zoomScaleSheetLayoutView="100" workbookViewId="0">
      <selection activeCell="D3" sqref="D3"/>
    </sheetView>
  </sheetViews>
  <sheetFormatPr defaultRowHeight="15"/>
  <cols>
    <col min="1" max="1" width="11.140625" customWidth="1"/>
    <col min="2" max="2" width="43.5703125" customWidth="1"/>
    <col min="3" max="3" width="15.42578125" customWidth="1"/>
    <col min="4" max="4" width="8.85546875" style="134"/>
    <col min="5" max="5" width="16" style="117" customWidth="1"/>
    <col min="6" max="6" width="16.5703125" style="117" customWidth="1"/>
    <col min="7" max="7" width="18" customWidth="1"/>
    <col min="8" max="8" width="20" customWidth="1"/>
  </cols>
  <sheetData>
    <row r="2" spans="1:6">
      <c r="B2" t="s">
        <v>295</v>
      </c>
    </row>
    <row r="3" spans="1:6">
      <c r="B3" t="s">
        <v>258</v>
      </c>
    </row>
    <row r="4" spans="1:6">
      <c r="B4" t="s">
        <v>259</v>
      </c>
    </row>
    <row r="5" spans="1:6">
      <c r="B5" t="s">
        <v>286</v>
      </c>
    </row>
    <row r="8" spans="1:6" ht="15.75" thickBot="1"/>
    <row r="9" spans="1:6" ht="15.75" thickBot="1">
      <c r="A9" s="1" t="s">
        <v>0</v>
      </c>
      <c r="B9" s="2" t="s">
        <v>1</v>
      </c>
      <c r="C9" s="3" t="s">
        <v>2</v>
      </c>
      <c r="D9" s="135" t="s">
        <v>3</v>
      </c>
      <c r="E9" s="118" t="s">
        <v>4</v>
      </c>
      <c r="F9" s="155" t="s">
        <v>5</v>
      </c>
    </row>
    <row r="10" spans="1:6">
      <c r="A10" s="4"/>
      <c r="C10" s="5"/>
      <c r="D10" s="136"/>
      <c r="E10" s="119"/>
      <c r="F10" s="154"/>
    </row>
    <row r="11" spans="1:6" ht="15.75">
      <c r="A11" s="6" t="s">
        <v>6</v>
      </c>
      <c r="B11" s="7" t="s">
        <v>7</v>
      </c>
      <c r="C11" s="5"/>
      <c r="D11" s="136"/>
      <c r="E11" s="119"/>
      <c r="F11" s="154"/>
    </row>
    <row r="12" spans="1:6">
      <c r="A12" s="4"/>
      <c r="C12" s="5"/>
      <c r="D12" s="136"/>
      <c r="E12" s="119"/>
      <c r="F12" s="154"/>
    </row>
    <row r="13" spans="1:6" ht="34.5" customHeight="1">
      <c r="A13" s="8" t="s">
        <v>8</v>
      </c>
      <c r="B13" s="9" t="s">
        <v>9</v>
      </c>
      <c r="C13" s="5"/>
      <c r="D13" s="136"/>
      <c r="E13" s="119"/>
      <c r="F13" s="154"/>
    </row>
    <row r="14" spans="1:6" ht="16.5" customHeight="1">
      <c r="A14" s="10"/>
      <c r="B14" s="5"/>
      <c r="C14" s="5"/>
      <c r="D14" s="136"/>
      <c r="E14" s="119"/>
      <c r="F14" s="154"/>
    </row>
    <row r="15" spans="1:6" ht="255">
      <c r="A15" s="11"/>
      <c r="B15" s="12" t="s">
        <v>10</v>
      </c>
      <c r="C15" s="5"/>
      <c r="D15" s="136"/>
      <c r="E15" s="119"/>
      <c r="F15" s="154"/>
    </row>
    <row r="16" spans="1:6" ht="105">
      <c r="A16" s="11"/>
      <c r="B16" s="12" t="s">
        <v>11</v>
      </c>
      <c r="C16" s="5"/>
      <c r="D16" s="136"/>
      <c r="E16" s="119"/>
      <c r="F16" s="154"/>
    </row>
    <row r="17" spans="1:6" ht="45">
      <c r="A17" s="11"/>
      <c r="B17" s="12" t="s">
        <v>12</v>
      </c>
      <c r="C17" s="5"/>
      <c r="D17" s="136"/>
      <c r="E17" s="119"/>
      <c r="F17" s="154"/>
    </row>
    <row r="18" spans="1:6" ht="45">
      <c r="A18" s="11"/>
      <c r="B18" s="12" t="s">
        <v>13</v>
      </c>
      <c r="C18" s="5"/>
      <c r="D18" s="136"/>
      <c r="E18" s="119"/>
      <c r="F18" s="154"/>
    </row>
    <row r="19" spans="1:6" ht="105">
      <c r="A19" s="11"/>
      <c r="B19" s="12" t="s">
        <v>14</v>
      </c>
      <c r="C19" s="5"/>
      <c r="D19" s="136"/>
      <c r="E19" s="119"/>
      <c r="F19" s="154"/>
    </row>
    <row r="20" spans="1:6">
      <c r="A20" s="13"/>
      <c r="B20" s="12" t="s">
        <v>15</v>
      </c>
      <c r="C20" s="5"/>
      <c r="D20" s="136"/>
      <c r="E20" s="119"/>
      <c r="F20" s="154"/>
    </row>
    <row r="21" spans="1:6">
      <c r="A21" s="13"/>
      <c r="B21" s="14"/>
      <c r="C21" s="5"/>
      <c r="D21" s="136"/>
      <c r="E21" s="119"/>
      <c r="F21" s="154"/>
    </row>
    <row r="22" spans="1:6">
      <c r="A22" s="13"/>
      <c r="B22" s="14"/>
      <c r="C22" s="14"/>
      <c r="D22" s="137"/>
      <c r="E22" s="119"/>
      <c r="F22" s="154"/>
    </row>
    <row r="23" spans="1:6">
      <c r="A23" s="13"/>
      <c r="B23" s="14" t="s">
        <v>16</v>
      </c>
      <c r="C23" s="14"/>
      <c r="D23" s="137"/>
      <c r="E23" s="119"/>
      <c r="F23" s="154"/>
    </row>
    <row r="24" spans="1:6">
      <c r="A24" s="13"/>
      <c r="B24" s="15" t="s">
        <v>17</v>
      </c>
      <c r="C24" s="16" t="s">
        <v>18</v>
      </c>
      <c r="D24" s="136">
        <v>1600</v>
      </c>
      <c r="E24" s="119"/>
      <c r="F24" s="154">
        <f>D24*E24</f>
        <v>0</v>
      </c>
    </row>
    <row r="25" spans="1:6">
      <c r="A25" s="13"/>
      <c r="B25" s="14"/>
      <c r="C25" s="5"/>
      <c r="D25" s="136"/>
      <c r="E25" s="119"/>
      <c r="F25" s="154"/>
    </row>
    <row r="26" spans="1:6">
      <c r="A26" s="13"/>
      <c r="B26" s="17"/>
      <c r="C26" s="18"/>
      <c r="D26" s="138"/>
      <c r="E26" s="120"/>
      <c r="F26" s="156"/>
    </row>
    <row r="27" spans="1:6" ht="15.75" customHeight="1">
      <c r="A27" s="10"/>
      <c r="B27" s="14" t="s">
        <v>19</v>
      </c>
      <c r="C27" s="16" t="s">
        <v>18</v>
      </c>
      <c r="D27" s="136">
        <f>D24+D26</f>
        <v>1600</v>
      </c>
      <c r="E27" s="119"/>
      <c r="F27" s="154">
        <f>D27*E27</f>
        <v>0</v>
      </c>
    </row>
    <row r="28" spans="1:6" ht="15.75" customHeight="1">
      <c r="A28" s="10"/>
      <c r="B28" s="14"/>
      <c r="C28" s="16"/>
      <c r="D28" s="137"/>
      <c r="E28" s="119"/>
      <c r="F28" s="154"/>
    </row>
    <row r="29" spans="1:6" ht="15.75" customHeight="1">
      <c r="A29" s="10"/>
      <c r="B29" s="14"/>
      <c r="C29" s="16"/>
      <c r="D29" s="136"/>
      <c r="E29" s="119"/>
      <c r="F29" s="154"/>
    </row>
    <row r="30" spans="1:6" ht="15.75" thickBot="1">
      <c r="A30" s="4"/>
      <c r="C30" s="5"/>
      <c r="D30" s="136"/>
      <c r="E30" s="119"/>
      <c r="F30" s="154"/>
    </row>
    <row r="31" spans="1:6" ht="15.75">
      <c r="A31" s="114" t="s">
        <v>6</v>
      </c>
      <c r="B31" s="115" t="s">
        <v>20</v>
      </c>
      <c r="C31" s="116"/>
      <c r="D31" s="139"/>
      <c r="E31" s="121"/>
      <c r="F31" s="157">
        <f>SUM(F10:F30)</f>
        <v>0</v>
      </c>
    </row>
    <row r="32" spans="1:6" ht="15.75">
      <c r="A32" s="19"/>
      <c r="B32" s="20"/>
      <c r="F32" s="158"/>
    </row>
    <row r="33" spans="1:6" ht="15.75">
      <c r="A33" s="19"/>
      <c r="B33" s="20"/>
      <c r="F33" s="158"/>
    </row>
    <row r="34" spans="1:6" ht="15.75">
      <c r="A34" s="19"/>
      <c r="B34" s="20"/>
      <c r="F34" s="158"/>
    </row>
    <row r="35" spans="1:6" ht="15.75">
      <c r="A35" s="19"/>
      <c r="B35" s="20"/>
      <c r="F35" s="158"/>
    </row>
    <row r="36" spans="1:6">
      <c r="A36" s="111" t="s">
        <v>0</v>
      </c>
      <c r="B36" s="112" t="s">
        <v>1</v>
      </c>
      <c r="C36" s="113" t="s">
        <v>2</v>
      </c>
      <c r="D36" s="140" t="s">
        <v>3</v>
      </c>
      <c r="E36" s="122" t="s">
        <v>4</v>
      </c>
      <c r="F36" s="159" t="s">
        <v>5</v>
      </c>
    </row>
    <row r="37" spans="1:6">
      <c r="A37" s="22"/>
      <c r="B37" s="23"/>
      <c r="C37" s="23"/>
      <c r="D37" s="141"/>
      <c r="E37" s="123"/>
      <c r="F37" s="160"/>
    </row>
    <row r="38" spans="1:6" ht="15.75">
      <c r="A38" s="6" t="s">
        <v>21</v>
      </c>
      <c r="B38" s="24" t="s">
        <v>22</v>
      </c>
      <c r="C38" s="5"/>
      <c r="D38" s="136"/>
      <c r="E38" s="119"/>
      <c r="F38" s="153"/>
    </row>
    <row r="39" spans="1:6">
      <c r="A39" s="4"/>
      <c r="B39" s="5"/>
      <c r="C39" s="5"/>
      <c r="D39" s="136"/>
      <c r="E39" s="119"/>
      <c r="F39" s="153"/>
    </row>
    <row r="40" spans="1:6">
      <c r="A40" s="4"/>
      <c r="B40" s="5" t="s">
        <v>23</v>
      </c>
      <c r="C40" s="5"/>
      <c r="D40" s="136"/>
      <c r="E40" s="119"/>
      <c r="F40" s="153"/>
    </row>
    <row r="41" spans="1:6">
      <c r="A41" s="4"/>
      <c r="B41" s="5"/>
      <c r="C41" s="5"/>
      <c r="D41" s="136"/>
      <c r="E41" s="119"/>
      <c r="F41" s="153"/>
    </row>
    <row r="42" spans="1:6" ht="30">
      <c r="A42" s="4"/>
      <c r="B42" s="12" t="s">
        <v>24</v>
      </c>
      <c r="C42" s="5"/>
      <c r="D42" s="136"/>
      <c r="E42" s="119"/>
      <c r="F42" s="153"/>
    </row>
    <row r="43" spans="1:6" ht="60">
      <c r="A43" s="4"/>
      <c r="B43" s="12" t="s">
        <v>25</v>
      </c>
      <c r="C43" s="5"/>
      <c r="D43" s="136"/>
      <c r="E43" s="119"/>
      <c r="F43" s="153"/>
    </row>
    <row r="44" spans="1:6" ht="60">
      <c r="A44" s="4"/>
      <c r="B44" s="12" t="s">
        <v>26</v>
      </c>
      <c r="C44" s="5"/>
      <c r="D44" s="136"/>
      <c r="E44" s="119"/>
      <c r="F44" s="153"/>
    </row>
    <row r="45" spans="1:6" ht="105">
      <c r="A45" s="4"/>
      <c r="B45" s="12" t="s">
        <v>27</v>
      </c>
      <c r="C45" s="5"/>
      <c r="D45" s="136"/>
      <c r="E45" s="119"/>
      <c r="F45" s="153"/>
    </row>
    <row r="46" spans="1:6" ht="90">
      <c r="A46" s="4"/>
      <c r="B46" s="12" t="s">
        <v>28</v>
      </c>
      <c r="C46" s="5"/>
      <c r="D46" s="136"/>
      <c r="E46" s="119"/>
      <c r="F46" s="153"/>
    </row>
    <row r="47" spans="1:6">
      <c r="A47" s="4"/>
      <c r="B47" s="5"/>
      <c r="C47" s="5"/>
      <c r="D47" s="136"/>
      <c r="E47" s="119"/>
      <c r="F47" s="153"/>
    </row>
    <row r="48" spans="1:6">
      <c r="A48" s="4"/>
      <c r="B48" s="26" t="s">
        <v>29</v>
      </c>
      <c r="C48" s="5"/>
      <c r="D48" s="136"/>
      <c r="E48" s="119"/>
      <c r="F48" s="153"/>
    </row>
    <row r="49" spans="1:6">
      <c r="A49" s="4"/>
      <c r="B49" s="26"/>
      <c r="C49" s="5"/>
      <c r="D49" s="136"/>
      <c r="E49" s="119"/>
      <c r="F49" s="153"/>
    </row>
    <row r="50" spans="1:6" ht="30">
      <c r="A50" s="4"/>
      <c r="B50" s="12" t="s">
        <v>30</v>
      </c>
      <c r="C50" s="5"/>
      <c r="D50" s="136"/>
      <c r="E50" s="119"/>
      <c r="F50" s="153"/>
    </row>
    <row r="51" spans="1:6">
      <c r="A51" s="4"/>
      <c r="B51" s="12" t="s">
        <v>31</v>
      </c>
      <c r="C51" s="5"/>
      <c r="D51" s="136"/>
      <c r="E51" s="119"/>
      <c r="F51" s="153"/>
    </row>
    <row r="52" spans="1:6" ht="30">
      <c r="A52" s="4"/>
      <c r="B52" s="12" t="s">
        <v>32</v>
      </c>
      <c r="C52" s="5"/>
      <c r="D52" s="136"/>
      <c r="E52" s="119"/>
      <c r="F52" s="153"/>
    </row>
    <row r="53" spans="1:6">
      <c r="A53" s="4"/>
      <c r="B53" s="12" t="s">
        <v>33</v>
      </c>
      <c r="C53" s="5"/>
      <c r="D53" s="136"/>
      <c r="E53" s="119"/>
      <c r="F53" s="153"/>
    </row>
    <row r="54" spans="1:6" ht="45">
      <c r="A54" s="4"/>
      <c r="B54" s="12" t="s">
        <v>34</v>
      </c>
      <c r="C54" s="5"/>
      <c r="D54" s="136"/>
      <c r="E54" s="119"/>
      <c r="F54" s="153"/>
    </row>
    <row r="55" spans="1:6">
      <c r="A55" s="4"/>
      <c r="B55" s="12"/>
      <c r="C55" s="5"/>
      <c r="D55" s="136"/>
      <c r="E55" s="119"/>
      <c r="F55" s="153"/>
    </row>
    <row r="56" spans="1:6" ht="45">
      <c r="A56" s="4"/>
      <c r="B56" s="12" t="s">
        <v>35</v>
      </c>
      <c r="C56" s="5"/>
      <c r="D56" s="136"/>
      <c r="E56" s="119"/>
      <c r="F56" s="153"/>
    </row>
    <row r="57" spans="1:6" ht="15.75" thickBot="1">
      <c r="A57" s="27"/>
      <c r="B57" s="28"/>
      <c r="C57" s="28"/>
      <c r="D57" s="142"/>
      <c r="E57" s="124"/>
      <c r="F57" s="161"/>
    </row>
    <row r="58" spans="1:6">
      <c r="A58" s="29" t="s">
        <v>0</v>
      </c>
      <c r="B58" s="30" t="s">
        <v>1</v>
      </c>
      <c r="C58" s="31" t="s">
        <v>2</v>
      </c>
      <c r="D58" s="143" t="s">
        <v>3</v>
      </c>
      <c r="E58" s="125" t="s">
        <v>4</v>
      </c>
      <c r="F58" s="162" t="s">
        <v>5</v>
      </c>
    </row>
    <row r="59" spans="1:6">
      <c r="A59" s="4"/>
      <c r="B59" s="5"/>
      <c r="C59" s="5"/>
      <c r="D59" s="136"/>
      <c r="E59" s="119"/>
      <c r="F59" s="153"/>
    </row>
    <row r="60" spans="1:6">
      <c r="A60" s="32" t="s">
        <v>36</v>
      </c>
      <c r="B60" s="220" t="s">
        <v>37</v>
      </c>
      <c r="C60" s="5"/>
      <c r="D60" s="136"/>
      <c r="E60" s="119"/>
      <c r="F60" s="153"/>
    </row>
    <row r="61" spans="1:6">
      <c r="A61" s="4"/>
      <c r="B61" s="220"/>
      <c r="C61" s="5"/>
      <c r="D61" s="136"/>
      <c r="E61" s="119"/>
      <c r="F61" s="153"/>
    </row>
    <row r="62" spans="1:6" ht="15.75">
      <c r="A62" s="4"/>
      <c r="B62" s="34"/>
      <c r="C62" s="5"/>
      <c r="D62" s="136"/>
      <c r="E62" s="119"/>
      <c r="F62" s="153"/>
    </row>
    <row r="63" spans="1:6">
      <c r="A63" s="4"/>
      <c r="B63" s="12" t="s">
        <v>38</v>
      </c>
      <c r="C63" s="5"/>
      <c r="D63" s="136"/>
      <c r="E63" s="119"/>
      <c r="F63" s="153"/>
    </row>
    <row r="64" spans="1:6" ht="105">
      <c r="A64" s="4"/>
      <c r="B64" s="12" t="s">
        <v>39</v>
      </c>
      <c r="C64" s="5"/>
      <c r="D64" s="136"/>
      <c r="E64" s="119"/>
      <c r="F64" s="153"/>
    </row>
    <row r="65" spans="1:6" ht="90">
      <c r="A65" s="4"/>
      <c r="B65" s="12" t="s">
        <v>40</v>
      </c>
      <c r="C65" s="5"/>
      <c r="D65" s="136"/>
      <c r="E65" s="119"/>
      <c r="F65" s="153"/>
    </row>
    <row r="66" spans="1:6">
      <c r="A66" s="4"/>
      <c r="B66" s="5"/>
      <c r="C66" s="5"/>
      <c r="D66" s="136"/>
      <c r="E66" s="119"/>
      <c r="F66" s="153"/>
    </row>
    <row r="67" spans="1:6">
      <c r="A67" s="4"/>
      <c r="B67" s="5" t="s">
        <v>17</v>
      </c>
      <c r="C67" s="16" t="s">
        <v>18</v>
      </c>
      <c r="D67" s="136">
        <v>750</v>
      </c>
      <c r="E67" s="119"/>
      <c r="F67" s="153">
        <f>D67*E67</f>
        <v>0</v>
      </c>
    </row>
    <row r="68" spans="1:6">
      <c r="A68" s="4"/>
      <c r="B68" s="5"/>
      <c r="C68" s="5"/>
      <c r="D68" s="136"/>
      <c r="E68" s="119"/>
      <c r="F68" s="153"/>
    </row>
    <row r="69" spans="1:6" ht="15.75">
      <c r="A69" s="32" t="s">
        <v>41</v>
      </c>
      <c r="B69" s="24" t="s">
        <v>42</v>
      </c>
      <c r="C69" s="5"/>
      <c r="D69" s="136"/>
      <c r="E69" s="119"/>
      <c r="F69" s="153"/>
    </row>
    <row r="70" spans="1:6">
      <c r="A70" s="4"/>
      <c r="B70" s="5"/>
      <c r="C70" s="5"/>
      <c r="D70" s="136"/>
      <c r="E70" s="119"/>
      <c r="F70" s="153"/>
    </row>
    <row r="71" spans="1:6" ht="30">
      <c r="A71" s="4"/>
      <c r="B71" s="35" t="s">
        <v>43</v>
      </c>
      <c r="C71" s="5"/>
      <c r="D71" s="136"/>
      <c r="E71" s="119"/>
      <c r="F71" s="153"/>
    </row>
    <row r="72" spans="1:6" ht="60">
      <c r="A72" s="4"/>
      <c r="B72" s="35" t="s">
        <v>44</v>
      </c>
      <c r="C72" s="5"/>
      <c r="D72" s="136"/>
      <c r="E72" s="119"/>
      <c r="F72" s="153"/>
    </row>
    <row r="73" spans="1:6" ht="45">
      <c r="A73" s="4"/>
      <c r="B73" s="35" t="s">
        <v>45</v>
      </c>
      <c r="C73" s="5"/>
      <c r="D73" s="136"/>
      <c r="E73" s="119"/>
      <c r="F73" s="153"/>
    </row>
    <row r="74" spans="1:6" ht="45">
      <c r="A74" s="4"/>
      <c r="B74" s="35" t="s">
        <v>46</v>
      </c>
      <c r="C74" s="5"/>
      <c r="D74" s="136"/>
      <c r="E74" s="119"/>
      <c r="F74" s="153"/>
    </row>
    <row r="75" spans="1:6" ht="45">
      <c r="A75" s="4"/>
      <c r="B75" s="35" t="s">
        <v>47</v>
      </c>
      <c r="C75" s="5"/>
      <c r="D75" s="136"/>
      <c r="E75" s="119"/>
      <c r="F75" s="153"/>
    </row>
    <row r="76" spans="1:6" ht="75">
      <c r="A76" s="4"/>
      <c r="B76" s="35" t="s">
        <v>48</v>
      </c>
      <c r="C76" s="5"/>
      <c r="D76" s="136"/>
      <c r="E76" s="119"/>
      <c r="F76" s="153"/>
    </row>
    <row r="77" spans="1:6">
      <c r="A77" s="4"/>
      <c r="B77" s="5"/>
      <c r="C77" s="5"/>
      <c r="D77" s="136"/>
      <c r="E77" s="119"/>
      <c r="F77" s="153"/>
    </row>
    <row r="78" spans="1:6">
      <c r="A78" s="4"/>
      <c r="B78" s="5" t="s">
        <v>17</v>
      </c>
      <c r="C78" s="16" t="s">
        <v>18</v>
      </c>
      <c r="D78" s="136">
        <v>650</v>
      </c>
      <c r="E78" s="119"/>
      <c r="F78" s="153">
        <f>D78*E78</f>
        <v>0</v>
      </c>
    </row>
    <row r="79" spans="1:6">
      <c r="A79" s="4"/>
      <c r="B79" s="5"/>
      <c r="C79" s="16"/>
      <c r="D79" s="136"/>
      <c r="E79" s="119"/>
      <c r="F79" s="153"/>
    </row>
    <row r="80" spans="1:6" ht="15.75" thickBot="1">
      <c r="A80" s="27"/>
      <c r="B80" s="36"/>
      <c r="C80" s="28"/>
      <c r="D80" s="142"/>
      <c r="E80" s="124"/>
      <c r="F80" s="161"/>
    </row>
    <row r="81" spans="1:6">
      <c r="A81" s="29" t="s">
        <v>0</v>
      </c>
      <c r="B81" s="30" t="s">
        <v>1</v>
      </c>
      <c r="C81" s="31" t="s">
        <v>2</v>
      </c>
      <c r="D81" s="143" t="s">
        <v>3</v>
      </c>
      <c r="E81" s="125" t="s">
        <v>4</v>
      </c>
      <c r="F81" s="162" t="s">
        <v>5</v>
      </c>
    </row>
    <row r="82" spans="1:6">
      <c r="A82" s="4"/>
      <c r="B82" s="5"/>
      <c r="C82" s="5"/>
      <c r="D82" s="136"/>
      <c r="E82" s="119"/>
      <c r="F82" s="153"/>
    </row>
    <row r="83" spans="1:6" ht="15.75">
      <c r="A83" s="32" t="s">
        <v>49</v>
      </c>
      <c r="B83" s="24" t="s">
        <v>50</v>
      </c>
      <c r="C83" s="5"/>
      <c r="D83" s="136"/>
      <c r="E83" s="119"/>
      <c r="F83" s="153"/>
    </row>
    <row r="84" spans="1:6" ht="30">
      <c r="A84" s="4"/>
      <c r="B84" s="37" t="s">
        <v>51</v>
      </c>
      <c r="C84" s="5"/>
      <c r="D84" s="136"/>
      <c r="E84" s="119"/>
      <c r="F84" s="153"/>
    </row>
    <row r="85" spans="1:6" ht="60">
      <c r="A85" s="4"/>
      <c r="B85" s="35" t="s">
        <v>44</v>
      </c>
      <c r="C85" s="5"/>
      <c r="D85" s="136"/>
      <c r="E85" s="119"/>
      <c r="F85" s="153"/>
    </row>
    <row r="86" spans="1:6" ht="30">
      <c r="A86" s="4"/>
      <c r="B86" s="35" t="s">
        <v>52</v>
      </c>
      <c r="C86" s="5"/>
      <c r="D86" s="136"/>
      <c r="E86" s="119"/>
      <c r="F86" s="153"/>
    </row>
    <row r="87" spans="1:6" ht="45">
      <c r="A87" s="4"/>
      <c r="B87" s="35" t="s">
        <v>46</v>
      </c>
      <c r="C87" s="5"/>
      <c r="D87" s="136"/>
      <c r="E87" s="119"/>
      <c r="F87" s="153"/>
    </row>
    <row r="88" spans="1:6" ht="45">
      <c r="A88" s="4"/>
      <c r="B88" s="35" t="s">
        <v>53</v>
      </c>
      <c r="C88" s="5"/>
      <c r="D88" s="136"/>
      <c r="E88" s="119"/>
      <c r="F88" s="153"/>
    </row>
    <row r="89" spans="1:6" ht="75">
      <c r="A89" s="4"/>
      <c r="B89" s="35" t="s">
        <v>48</v>
      </c>
      <c r="C89" s="5"/>
      <c r="D89" s="136"/>
      <c r="E89" s="119"/>
      <c r="F89" s="153"/>
    </row>
    <row r="90" spans="1:6">
      <c r="A90" s="4"/>
      <c r="B90" s="5"/>
      <c r="C90" s="5"/>
      <c r="D90" s="136"/>
      <c r="E90" s="119"/>
      <c r="F90" s="153"/>
    </row>
    <row r="91" spans="1:6">
      <c r="A91" s="4"/>
      <c r="B91" s="5" t="s">
        <v>17</v>
      </c>
      <c r="C91" s="16" t="s">
        <v>18</v>
      </c>
      <c r="D91" s="136">
        <v>1100</v>
      </c>
      <c r="E91" s="119"/>
      <c r="F91" s="153">
        <f>D91*E91</f>
        <v>0</v>
      </c>
    </row>
    <row r="92" spans="1:6">
      <c r="A92" s="10"/>
      <c r="B92" s="16"/>
      <c r="C92" s="16"/>
      <c r="D92" s="144"/>
      <c r="E92" s="126"/>
      <c r="F92" s="153"/>
    </row>
    <row r="93" spans="1:6" ht="15.75">
      <c r="A93" s="32" t="s">
        <v>54</v>
      </c>
      <c r="B93" s="24" t="s">
        <v>55</v>
      </c>
      <c r="C93" s="5"/>
      <c r="D93" s="136"/>
      <c r="E93" s="119"/>
      <c r="F93" s="153"/>
    </row>
    <row r="94" spans="1:6">
      <c r="A94" s="4"/>
      <c r="B94" s="5"/>
      <c r="C94" s="5"/>
      <c r="D94" s="136"/>
      <c r="E94" s="119"/>
      <c r="F94" s="153"/>
    </row>
    <row r="95" spans="1:6" ht="30">
      <c r="A95" s="4"/>
      <c r="B95" s="37" t="s">
        <v>56</v>
      </c>
      <c r="C95" s="5"/>
      <c r="D95" s="136"/>
      <c r="E95" s="119"/>
      <c r="F95" s="153"/>
    </row>
    <row r="96" spans="1:6" ht="30">
      <c r="A96" s="4"/>
      <c r="B96" s="37" t="s">
        <v>57</v>
      </c>
      <c r="C96" s="5"/>
      <c r="D96" s="136"/>
      <c r="E96" s="119"/>
      <c r="F96" s="153"/>
    </row>
    <row r="97" spans="1:6" ht="90">
      <c r="A97" s="4"/>
      <c r="B97" s="35" t="s">
        <v>58</v>
      </c>
      <c r="C97" s="5"/>
      <c r="D97" s="136"/>
      <c r="E97" s="119"/>
      <c r="F97" s="153"/>
    </row>
    <row r="98" spans="1:6" ht="30">
      <c r="A98" s="4"/>
      <c r="B98" s="35" t="s">
        <v>59</v>
      </c>
      <c r="C98" s="5"/>
      <c r="D98" s="136"/>
      <c r="E98" s="119"/>
      <c r="F98" s="153"/>
    </row>
    <row r="99" spans="1:6" ht="90">
      <c r="A99" s="4"/>
      <c r="B99" s="35" t="s">
        <v>60</v>
      </c>
      <c r="C99" s="5"/>
      <c r="D99" s="136"/>
      <c r="E99" s="119"/>
      <c r="F99" s="153"/>
    </row>
    <row r="100" spans="1:6" ht="45">
      <c r="A100" s="4"/>
      <c r="B100" s="35" t="s">
        <v>61</v>
      </c>
      <c r="C100" s="5"/>
      <c r="D100" s="136"/>
      <c r="E100" s="119"/>
      <c r="F100" s="153"/>
    </row>
    <row r="101" spans="1:6">
      <c r="A101" s="4"/>
      <c r="B101" s="35"/>
      <c r="C101" s="5"/>
      <c r="D101" s="136"/>
      <c r="E101" s="119"/>
      <c r="F101" s="153"/>
    </row>
    <row r="102" spans="1:6">
      <c r="A102" s="4"/>
      <c r="B102" s="5"/>
      <c r="C102" s="5"/>
      <c r="D102" s="136"/>
      <c r="E102" s="119"/>
      <c r="F102" s="153"/>
    </row>
    <row r="103" spans="1:6">
      <c r="A103" s="4"/>
      <c r="B103" s="5" t="s">
        <v>62</v>
      </c>
      <c r="C103" s="16" t="s">
        <v>63</v>
      </c>
      <c r="D103" s="136">
        <v>12</v>
      </c>
      <c r="E103" s="119"/>
      <c r="F103" s="153">
        <f>D103*E103</f>
        <v>0</v>
      </c>
    </row>
    <row r="104" spans="1:6">
      <c r="A104" s="4"/>
      <c r="B104" s="35"/>
      <c r="C104" s="5"/>
      <c r="D104" s="136"/>
      <c r="E104" s="119"/>
      <c r="F104" s="153"/>
    </row>
    <row r="105" spans="1:6">
      <c r="A105" s="4"/>
      <c r="B105" s="35"/>
      <c r="C105" s="5"/>
      <c r="D105" s="136"/>
      <c r="E105" s="119"/>
      <c r="F105" s="153"/>
    </row>
    <row r="106" spans="1:6">
      <c r="A106" s="4"/>
      <c r="B106" s="35"/>
      <c r="C106" s="5"/>
      <c r="D106" s="136"/>
      <c r="E106" s="119"/>
      <c r="F106" s="153"/>
    </row>
    <row r="107" spans="1:6" ht="15.75" thickBot="1">
      <c r="A107" s="27"/>
      <c r="B107" s="36"/>
      <c r="C107" s="28"/>
      <c r="D107" s="142"/>
      <c r="E107" s="124"/>
      <c r="F107" s="161"/>
    </row>
    <row r="108" spans="1:6">
      <c r="A108" s="29" t="s">
        <v>0</v>
      </c>
      <c r="B108" s="30" t="s">
        <v>1</v>
      </c>
      <c r="C108" s="31" t="s">
        <v>2</v>
      </c>
      <c r="D108" s="143" t="s">
        <v>3</v>
      </c>
      <c r="E108" s="125" t="s">
        <v>4</v>
      </c>
      <c r="F108" s="162" t="s">
        <v>5</v>
      </c>
    </row>
    <row r="109" spans="1:6">
      <c r="A109" s="4"/>
      <c r="B109" s="35"/>
      <c r="C109" s="5"/>
      <c r="D109" s="136"/>
      <c r="E109" s="119"/>
      <c r="F109" s="153"/>
    </row>
    <row r="110" spans="1:6" ht="15.75">
      <c r="A110" s="32" t="s">
        <v>64</v>
      </c>
      <c r="B110" s="24" t="s">
        <v>65</v>
      </c>
      <c r="C110" s="5"/>
      <c r="D110" s="136"/>
      <c r="E110" s="119"/>
      <c r="F110" s="153"/>
    </row>
    <row r="111" spans="1:6">
      <c r="A111" s="4"/>
      <c r="B111" s="5"/>
      <c r="C111" s="5"/>
      <c r="D111" s="136"/>
      <c r="E111" s="119"/>
      <c r="F111" s="153"/>
    </row>
    <row r="112" spans="1:6" ht="30">
      <c r="A112" s="4"/>
      <c r="B112" s="37" t="s">
        <v>66</v>
      </c>
      <c r="C112" s="5"/>
      <c r="D112" s="136"/>
      <c r="E112" s="119"/>
      <c r="F112" s="153"/>
    </row>
    <row r="113" spans="1:6" ht="60">
      <c r="A113" s="4"/>
      <c r="B113" s="35" t="s">
        <v>67</v>
      </c>
      <c r="C113" s="5"/>
      <c r="D113" s="136"/>
      <c r="E113" s="119"/>
      <c r="F113" s="153"/>
    </row>
    <row r="114" spans="1:6" ht="30">
      <c r="A114" s="4"/>
      <c r="B114" s="35" t="s">
        <v>52</v>
      </c>
      <c r="C114" s="5"/>
      <c r="D114" s="136"/>
      <c r="E114" s="119"/>
      <c r="F114" s="153"/>
    </row>
    <row r="115" spans="1:6" ht="45">
      <c r="A115" s="4"/>
      <c r="B115" s="35" t="s">
        <v>46</v>
      </c>
      <c r="C115" s="5"/>
      <c r="D115" s="136"/>
      <c r="E115" s="119"/>
      <c r="F115" s="153"/>
    </row>
    <row r="116" spans="1:6" ht="45">
      <c r="A116" s="4"/>
      <c r="B116" s="35" t="s">
        <v>53</v>
      </c>
      <c r="C116" s="5"/>
      <c r="D116" s="136"/>
      <c r="E116" s="119"/>
      <c r="F116" s="153"/>
    </row>
    <row r="117" spans="1:6" ht="75">
      <c r="A117" s="4"/>
      <c r="B117" s="35" t="s">
        <v>48</v>
      </c>
      <c r="C117" s="5"/>
      <c r="D117" s="136"/>
      <c r="E117" s="119"/>
      <c r="F117" s="153"/>
    </row>
    <row r="118" spans="1:6">
      <c r="A118" s="4"/>
      <c r="B118" s="5"/>
      <c r="C118" s="5"/>
      <c r="D118" s="136"/>
      <c r="E118" s="119"/>
      <c r="F118" s="153"/>
    </row>
    <row r="119" spans="1:6">
      <c r="A119" s="4"/>
      <c r="B119" s="5" t="s">
        <v>62</v>
      </c>
      <c r="C119" s="16" t="s">
        <v>18</v>
      </c>
      <c r="D119" s="136">
        <f>10*0.15</f>
        <v>1.5</v>
      </c>
      <c r="E119" s="119"/>
      <c r="F119" s="153">
        <f>D119*E119</f>
        <v>0</v>
      </c>
    </row>
    <row r="120" spans="1:6">
      <c r="A120" s="4"/>
      <c r="B120" s="35"/>
      <c r="C120" s="5"/>
      <c r="D120" s="136"/>
      <c r="E120" s="119"/>
      <c r="F120" s="153"/>
    </row>
    <row r="121" spans="1:6" ht="15.75" thickBot="1">
      <c r="A121" s="4"/>
      <c r="B121" s="5"/>
      <c r="C121" s="5"/>
      <c r="D121" s="136"/>
      <c r="E121" s="119"/>
      <c r="F121" s="153"/>
    </row>
    <row r="122" spans="1:6" ht="16.5" thickBot="1">
      <c r="A122" s="38" t="s">
        <v>68</v>
      </c>
      <c r="B122" s="39" t="s">
        <v>69</v>
      </c>
      <c r="C122" s="40"/>
      <c r="D122" s="145"/>
      <c r="E122" s="127"/>
      <c r="F122" s="163">
        <f>SUM(F38:F120)</f>
        <v>0</v>
      </c>
    </row>
    <row r="124" spans="1:6" ht="15.75" thickBot="1"/>
    <row r="125" spans="1:6" ht="15.75" thickBot="1">
      <c r="A125" s="1" t="s">
        <v>0</v>
      </c>
      <c r="B125" s="2" t="s">
        <v>1</v>
      </c>
      <c r="C125" s="3" t="s">
        <v>2</v>
      </c>
      <c r="D125" s="135" t="s">
        <v>3</v>
      </c>
      <c r="E125" s="118" t="s">
        <v>4</v>
      </c>
      <c r="F125" s="155" t="s">
        <v>5</v>
      </c>
    </row>
    <row r="126" spans="1:6">
      <c r="A126" s="4"/>
      <c r="B126" s="5"/>
      <c r="C126" s="5"/>
      <c r="D126" s="136"/>
      <c r="E126" s="119"/>
      <c r="F126" s="154"/>
    </row>
    <row r="127" spans="1:6" ht="15.75">
      <c r="A127" s="6" t="s">
        <v>70</v>
      </c>
      <c r="B127" s="41" t="s">
        <v>71</v>
      </c>
      <c r="C127" s="5"/>
      <c r="D127" s="136"/>
      <c r="E127" s="119"/>
      <c r="F127" s="154"/>
    </row>
    <row r="128" spans="1:6">
      <c r="A128" s="4"/>
      <c r="B128" s="5"/>
      <c r="C128" s="5"/>
      <c r="D128" s="136"/>
      <c r="E128" s="119"/>
      <c r="F128" s="154"/>
    </row>
    <row r="129" spans="1:6">
      <c r="A129" s="42"/>
      <c r="B129" s="5" t="s">
        <v>72</v>
      </c>
      <c r="C129" s="5"/>
      <c r="D129" s="136"/>
      <c r="E129" s="119"/>
      <c r="F129" s="154"/>
    </row>
    <row r="130" spans="1:6">
      <c r="A130" s="4"/>
      <c r="B130" s="5"/>
      <c r="C130" s="5"/>
      <c r="D130" s="136"/>
      <c r="E130" s="119"/>
      <c r="F130" s="154"/>
    </row>
    <row r="131" spans="1:6" ht="60">
      <c r="A131" s="4"/>
      <c r="B131" s="35" t="s">
        <v>73</v>
      </c>
      <c r="C131" s="5"/>
      <c r="D131" s="136"/>
      <c r="E131" s="119"/>
      <c r="F131" s="154"/>
    </row>
    <row r="132" spans="1:6" ht="135">
      <c r="A132" s="4"/>
      <c r="B132" s="43" t="s">
        <v>74</v>
      </c>
      <c r="C132" s="5"/>
      <c r="D132" s="136"/>
      <c r="E132" s="119"/>
      <c r="F132" s="154"/>
    </row>
    <row r="133" spans="1:6" ht="45">
      <c r="A133" s="4"/>
      <c r="B133" s="44" t="s">
        <v>75</v>
      </c>
      <c r="C133" s="5"/>
      <c r="D133" s="136"/>
      <c r="E133" s="119"/>
      <c r="F133" s="154"/>
    </row>
    <row r="134" spans="1:6" ht="60">
      <c r="A134" s="4"/>
      <c r="B134" s="44" t="s">
        <v>76</v>
      </c>
      <c r="C134" s="5"/>
      <c r="D134" s="136"/>
      <c r="E134" s="119"/>
      <c r="F134" s="154"/>
    </row>
    <row r="135" spans="1:6">
      <c r="A135" s="4"/>
      <c r="B135" s="5"/>
      <c r="C135" s="5"/>
      <c r="D135" s="136"/>
      <c r="E135" s="119"/>
      <c r="F135" s="154"/>
    </row>
    <row r="136" spans="1:6">
      <c r="A136" s="4"/>
      <c r="B136" s="26" t="s">
        <v>29</v>
      </c>
      <c r="C136" s="5"/>
      <c r="D136" s="136"/>
      <c r="E136" s="119"/>
      <c r="F136" s="154"/>
    </row>
    <row r="137" spans="1:6">
      <c r="A137" s="4"/>
      <c r="B137" s="26"/>
      <c r="C137" s="5"/>
      <c r="D137" s="136"/>
      <c r="E137" s="119"/>
      <c r="F137" s="154"/>
    </row>
    <row r="138" spans="1:6" ht="30">
      <c r="A138" s="4"/>
      <c r="B138" s="12" t="s">
        <v>30</v>
      </c>
      <c r="C138" s="5"/>
      <c r="D138" s="136"/>
      <c r="E138" s="119"/>
      <c r="F138" s="154"/>
    </row>
    <row r="139" spans="1:6">
      <c r="A139" s="4"/>
      <c r="B139" s="12" t="s">
        <v>31</v>
      </c>
      <c r="C139" s="5"/>
      <c r="D139" s="136"/>
      <c r="E139" s="119"/>
      <c r="F139" s="154"/>
    </row>
    <row r="140" spans="1:6" ht="30">
      <c r="A140" s="4"/>
      <c r="B140" s="12" t="s">
        <v>32</v>
      </c>
      <c r="C140" s="5"/>
      <c r="D140" s="136"/>
      <c r="E140" s="119"/>
      <c r="F140" s="154"/>
    </row>
    <row r="141" spans="1:6">
      <c r="A141" s="4"/>
      <c r="B141" s="12" t="s">
        <v>33</v>
      </c>
      <c r="C141" s="5"/>
      <c r="D141" s="136"/>
      <c r="E141" s="119"/>
      <c r="F141" s="154"/>
    </row>
    <row r="142" spans="1:6" ht="45">
      <c r="A142" s="4"/>
      <c r="B142" s="12" t="s">
        <v>34</v>
      </c>
      <c r="C142" s="5"/>
      <c r="D142" s="136"/>
      <c r="E142" s="119"/>
      <c r="F142" s="154"/>
    </row>
    <row r="143" spans="1:6">
      <c r="A143" s="4"/>
      <c r="B143" s="12"/>
      <c r="C143" s="5"/>
      <c r="D143" s="136"/>
      <c r="E143" s="119"/>
      <c r="F143" s="154"/>
    </row>
    <row r="144" spans="1:6" ht="45">
      <c r="A144" s="4"/>
      <c r="B144" s="12" t="s">
        <v>35</v>
      </c>
      <c r="C144" s="5"/>
      <c r="D144" s="136"/>
      <c r="E144" s="119"/>
      <c r="F144" s="154"/>
    </row>
    <row r="145" spans="1:6">
      <c r="A145" s="4"/>
      <c r="B145" s="5"/>
      <c r="C145" s="5"/>
      <c r="D145" s="136"/>
      <c r="E145" s="119"/>
      <c r="F145" s="154"/>
    </row>
    <row r="146" spans="1:6" ht="15.75">
      <c r="A146" s="6" t="s">
        <v>36</v>
      </c>
      <c r="B146" s="24" t="s">
        <v>77</v>
      </c>
      <c r="C146" s="5"/>
      <c r="D146" s="136"/>
      <c r="E146" s="119"/>
      <c r="F146" s="154"/>
    </row>
    <row r="147" spans="1:6" ht="165">
      <c r="A147" s="6"/>
      <c r="B147" s="45" t="s">
        <v>78</v>
      </c>
      <c r="C147" s="5"/>
      <c r="D147" s="136"/>
      <c r="E147" s="119"/>
      <c r="F147" s="154"/>
    </row>
    <row r="148" spans="1:6" ht="15.75">
      <c r="A148" s="6"/>
      <c r="B148" s="45"/>
      <c r="C148" s="5"/>
      <c r="D148" s="136"/>
      <c r="E148" s="119"/>
      <c r="F148" s="154"/>
    </row>
    <row r="149" spans="1:6" ht="17.25">
      <c r="A149" s="4"/>
      <c r="B149" s="14" t="s">
        <v>79</v>
      </c>
      <c r="C149" s="16" t="s">
        <v>80</v>
      </c>
      <c r="D149" s="136">
        <v>2500</v>
      </c>
      <c r="E149" s="119"/>
      <c r="F149" s="154">
        <f>D149*E149</f>
        <v>0</v>
      </c>
    </row>
    <row r="150" spans="1:6">
      <c r="A150" s="4"/>
      <c r="B150" s="14"/>
      <c r="C150" s="16"/>
      <c r="D150" s="136"/>
      <c r="E150" s="119"/>
      <c r="F150" s="154"/>
    </row>
    <row r="151" spans="1:6">
      <c r="A151" s="4"/>
      <c r="B151" s="14"/>
      <c r="C151" s="16"/>
      <c r="D151" s="136"/>
      <c r="E151" s="119"/>
      <c r="F151" s="154"/>
    </row>
    <row r="152" spans="1:6">
      <c r="A152" s="4"/>
      <c r="B152" s="14"/>
      <c r="C152" s="16"/>
      <c r="D152" s="136"/>
      <c r="E152" s="119"/>
      <c r="F152" s="154"/>
    </row>
    <row r="153" spans="1:6" ht="15.75" thickBot="1">
      <c r="A153" s="27"/>
      <c r="B153" s="46"/>
      <c r="C153" s="47"/>
      <c r="D153" s="142"/>
      <c r="E153" s="124"/>
      <c r="F153" s="164"/>
    </row>
    <row r="154" spans="1:6" ht="15.75" thickBot="1">
      <c r="A154" s="1" t="s">
        <v>0</v>
      </c>
      <c r="B154" s="2" t="s">
        <v>1</v>
      </c>
      <c r="C154" s="3" t="s">
        <v>2</v>
      </c>
      <c r="D154" s="135" t="s">
        <v>3</v>
      </c>
      <c r="E154" s="118" t="s">
        <v>4</v>
      </c>
      <c r="F154" s="155" t="s">
        <v>5</v>
      </c>
    </row>
    <row r="155" spans="1:6">
      <c r="A155" s="4"/>
      <c r="B155" s="48"/>
      <c r="C155" s="5"/>
      <c r="D155" s="136"/>
      <c r="E155" s="119"/>
      <c r="F155" s="154"/>
    </row>
    <row r="156" spans="1:6" ht="15.75">
      <c r="A156" s="6" t="s">
        <v>41</v>
      </c>
      <c r="B156" s="24" t="s">
        <v>81</v>
      </c>
      <c r="C156" s="5"/>
      <c r="D156" s="136"/>
      <c r="E156" s="119"/>
      <c r="F156" s="154"/>
    </row>
    <row r="157" spans="1:6" ht="110.25">
      <c r="A157" s="6"/>
      <c r="B157" s="49" t="s">
        <v>82</v>
      </c>
      <c r="C157" s="5"/>
      <c r="D157" s="136"/>
      <c r="E157" s="119"/>
      <c r="F157" s="154"/>
    </row>
    <row r="158" spans="1:6" ht="150">
      <c r="A158" s="4"/>
      <c r="B158" s="35" t="s">
        <v>83</v>
      </c>
      <c r="C158" s="5"/>
      <c r="D158" s="136"/>
      <c r="E158" s="119"/>
      <c r="F158" s="154"/>
    </row>
    <row r="159" spans="1:6" ht="150">
      <c r="A159" s="4"/>
      <c r="B159" s="35" t="s">
        <v>84</v>
      </c>
      <c r="C159" s="5"/>
      <c r="D159" s="136"/>
      <c r="E159" s="119"/>
      <c r="F159" s="154"/>
    </row>
    <row r="160" spans="1:6" ht="60">
      <c r="A160" s="4"/>
      <c r="B160" s="50" t="s">
        <v>85</v>
      </c>
      <c r="C160" s="5"/>
      <c r="D160" s="136"/>
      <c r="E160" s="119"/>
      <c r="F160" s="154"/>
    </row>
    <row r="161" spans="1:6">
      <c r="A161" s="4"/>
      <c r="B161" s="5"/>
      <c r="C161" s="5"/>
      <c r="D161" s="136"/>
      <c r="E161" s="119"/>
      <c r="F161" s="154"/>
    </row>
    <row r="162" spans="1:6" ht="17.25">
      <c r="A162" s="4"/>
      <c r="B162" s="14" t="s">
        <v>79</v>
      </c>
      <c r="C162" s="16" t="s">
        <v>80</v>
      </c>
      <c r="D162" s="136">
        <v>600</v>
      </c>
      <c r="E162" s="119"/>
      <c r="F162" s="154">
        <f>D162*E162</f>
        <v>0</v>
      </c>
    </row>
    <row r="163" spans="1:6">
      <c r="A163" s="4"/>
      <c r="B163" s="5"/>
      <c r="C163" s="5"/>
      <c r="D163" s="136"/>
      <c r="E163" s="119"/>
      <c r="F163" s="154"/>
    </row>
    <row r="164" spans="1:6" ht="15.75">
      <c r="A164" s="6" t="s">
        <v>86</v>
      </c>
      <c r="B164" s="24" t="s">
        <v>87</v>
      </c>
      <c r="C164" s="5"/>
      <c r="D164" s="136"/>
      <c r="E164" s="119"/>
      <c r="F164" s="154"/>
    </row>
    <row r="165" spans="1:6" ht="135">
      <c r="A165" s="6"/>
      <c r="B165" s="35" t="s">
        <v>88</v>
      </c>
      <c r="C165" s="5"/>
      <c r="D165" s="136"/>
      <c r="E165" s="119"/>
      <c r="F165" s="154"/>
    </row>
    <row r="166" spans="1:6" ht="15.75">
      <c r="A166" s="6"/>
      <c r="B166" s="48"/>
      <c r="C166" s="5"/>
      <c r="D166" s="136"/>
      <c r="E166" s="119"/>
      <c r="F166" s="154"/>
    </row>
    <row r="167" spans="1:6" ht="15.75">
      <c r="A167" s="6"/>
      <c r="B167" s="14" t="s">
        <v>89</v>
      </c>
      <c r="C167" s="5" t="s">
        <v>90</v>
      </c>
      <c r="D167" s="136">
        <f>2*D149</f>
        <v>5000</v>
      </c>
      <c r="E167" s="119"/>
      <c r="F167" s="154">
        <f>D167*E167</f>
        <v>0</v>
      </c>
    </row>
    <row r="168" spans="1:6" ht="15.75">
      <c r="A168" s="6"/>
      <c r="B168" s="48"/>
      <c r="C168" s="5"/>
      <c r="D168" s="136"/>
      <c r="E168" s="119"/>
      <c r="F168" s="154"/>
    </row>
    <row r="169" spans="1:6" ht="15.75">
      <c r="A169" s="6"/>
      <c r="B169" s="48"/>
      <c r="C169" s="5"/>
      <c r="D169" s="136"/>
      <c r="E169" s="119"/>
      <c r="F169" s="154"/>
    </row>
    <row r="170" spans="1:6" ht="15.75">
      <c r="A170" s="6"/>
      <c r="B170" s="48"/>
      <c r="C170" s="5"/>
      <c r="D170" s="136"/>
      <c r="E170" s="119"/>
      <c r="F170" s="154"/>
    </row>
    <row r="171" spans="1:6" ht="15.75">
      <c r="A171" s="6"/>
      <c r="B171" s="48"/>
      <c r="C171" s="5"/>
      <c r="D171" s="136"/>
      <c r="E171" s="119"/>
      <c r="F171" s="154"/>
    </row>
    <row r="172" spans="1:6" ht="15.75">
      <c r="A172" s="6"/>
      <c r="B172" s="48"/>
      <c r="C172" s="5"/>
      <c r="D172" s="136"/>
      <c r="E172" s="119"/>
      <c r="F172" s="154"/>
    </row>
    <row r="173" spans="1:6" ht="15.75">
      <c r="A173" s="6"/>
      <c r="B173" s="48"/>
      <c r="C173" s="5"/>
      <c r="D173" s="136"/>
      <c r="E173" s="119"/>
      <c r="F173" s="154"/>
    </row>
    <row r="174" spans="1:6" ht="15.75">
      <c r="A174" s="6"/>
      <c r="B174" s="48"/>
      <c r="C174" s="5"/>
      <c r="D174" s="136"/>
      <c r="E174" s="119"/>
      <c r="F174" s="154"/>
    </row>
    <row r="175" spans="1:6" ht="15.75">
      <c r="A175" s="6"/>
      <c r="B175" s="48"/>
      <c r="C175" s="5"/>
      <c r="D175" s="136"/>
      <c r="E175" s="119"/>
      <c r="F175" s="154"/>
    </row>
    <row r="176" spans="1:6" ht="15.75">
      <c r="A176" s="6"/>
      <c r="B176" s="48"/>
      <c r="C176" s="5"/>
      <c r="D176" s="136"/>
      <c r="E176" s="119"/>
      <c r="F176" s="154"/>
    </row>
    <row r="177" spans="1:6" ht="15.75">
      <c r="A177" s="6"/>
      <c r="B177" s="48"/>
      <c r="C177" s="5"/>
      <c r="D177" s="136"/>
      <c r="E177" s="119"/>
      <c r="F177" s="154"/>
    </row>
    <row r="178" spans="1:6" ht="15.75">
      <c r="A178" s="6"/>
      <c r="B178" s="48"/>
      <c r="C178" s="5"/>
      <c r="D178" s="136"/>
      <c r="E178" s="119"/>
      <c r="F178" s="154"/>
    </row>
    <row r="179" spans="1:6" ht="15.75">
      <c r="A179" s="6"/>
      <c r="B179" s="48"/>
      <c r="C179" s="5"/>
      <c r="D179" s="136"/>
      <c r="E179" s="119"/>
      <c r="F179" s="154"/>
    </row>
    <row r="180" spans="1:6" ht="15.75">
      <c r="A180" s="6"/>
      <c r="B180" s="48"/>
      <c r="C180" s="5"/>
      <c r="D180" s="136"/>
      <c r="E180" s="119"/>
      <c r="F180" s="154"/>
    </row>
    <row r="181" spans="1:6" ht="16.5" thickBot="1">
      <c r="A181" s="51"/>
      <c r="B181" s="52"/>
      <c r="C181" s="28"/>
      <c r="D181" s="142"/>
      <c r="E181" s="124"/>
      <c r="F181" s="164"/>
    </row>
    <row r="182" spans="1:6" ht="15.75" thickBot="1">
      <c r="A182" s="1" t="s">
        <v>0</v>
      </c>
      <c r="B182" s="2" t="s">
        <v>1</v>
      </c>
      <c r="C182" s="3" t="s">
        <v>2</v>
      </c>
      <c r="D182" s="135" t="s">
        <v>3</v>
      </c>
      <c r="E182" s="118" t="s">
        <v>4</v>
      </c>
      <c r="F182" s="155" t="s">
        <v>5</v>
      </c>
    </row>
    <row r="183" spans="1:6">
      <c r="A183" s="4"/>
      <c r="B183" s="5"/>
      <c r="C183" s="5"/>
      <c r="D183" s="136"/>
      <c r="E183" s="119"/>
      <c r="F183" s="154"/>
    </row>
    <row r="184" spans="1:6" ht="15.75">
      <c r="A184" s="6" t="s">
        <v>91</v>
      </c>
      <c r="B184" s="53" t="s">
        <v>92</v>
      </c>
      <c r="C184" s="5"/>
      <c r="D184" s="136"/>
      <c r="E184" s="119"/>
      <c r="F184" s="154"/>
    </row>
    <row r="185" spans="1:6">
      <c r="A185" s="4"/>
      <c r="B185" s="5"/>
      <c r="C185" s="5"/>
      <c r="D185" s="136"/>
      <c r="E185" s="119"/>
      <c r="F185" s="154"/>
    </row>
    <row r="186" spans="1:6" ht="285">
      <c r="A186" s="4"/>
      <c r="B186" s="35" t="s">
        <v>93</v>
      </c>
      <c r="C186" s="5"/>
      <c r="D186" s="136"/>
      <c r="E186" s="119"/>
      <c r="F186" s="154"/>
    </row>
    <row r="187" spans="1:6">
      <c r="A187" s="4"/>
      <c r="B187" s="5"/>
      <c r="C187" s="5"/>
      <c r="D187" s="136"/>
      <c r="E187" s="119"/>
      <c r="F187" s="154"/>
    </row>
    <row r="188" spans="1:6" ht="30">
      <c r="A188" s="4"/>
      <c r="B188" s="35" t="s">
        <v>94</v>
      </c>
      <c r="C188" s="16" t="s">
        <v>95</v>
      </c>
      <c r="D188" s="136">
        <v>21714</v>
      </c>
      <c r="E188" s="119"/>
      <c r="F188" s="154">
        <f>D188*E188</f>
        <v>0</v>
      </c>
    </row>
    <row r="189" spans="1:6">
      <c r="A189" s="10"/>
      <c r="B189" s="54"/>
      <c r="C189" s="55"/>
      <c r="D189" s="136"/>
      <c r="E189" s="119"/>
      <c r="F189" s="154"/>
    </row>
    <row r="190" spans="1:6">
      <c r="A190" s="10"/>
      <c r="B190" s="54"/>
      <c r="C190" s="55"/>
      <c r="D190" s="136"/>
      <c r="E190" s="119"/>
      <c r="F190" s="154"/>
    </row>
    <row r="191" spans="1:6">
      <c r="A191" s="10"/>
      <c r="B191" s="56"/>
      <c r="C191" s="56"/>
      <c r="D191" s="136"/>
      <c r="E191" s="119"/>
      <c r="F191" s="154"/>
    </row>
    <row r="192" spans="1:6" ht="15.75">
      <c r="A192" s="6" t="s">
        <v>96</v>
      </c>
      <c r="B192" s="24" t="s">
        <v>97</v>
      </c>
      <c r="C192" s="5"/>
      <c r="D192" s="136"/>
      <c r="E192" s="119"/>
      <c r="F192" s="154"/>
    </row>
    <row r="193" spans="1:6">
      <c r="A193" s="4"/>
      <c r="B193" s="5"/>
      <c r="C193" s="5"/>
      <c r="D193" s="136"/>
      <c r="E193" s="119"/>
      <c r="F193" s="154"/>
    </row>
    <row r="194" spans="1:6" ht="75">
      <c r="A194" s="4"/>
      <c r="B194" s="35" t="s">
        <v>98</v>
      </c>
      <c r="C194" s="5"/>
      <c r="D194" s="136"/>
      <c r="E194" s="119"/>
      <c r="F194" s="154"/>
    </row>
    <row r="195" spans="1:6" ht="150">
      <c r="A195" s="4"/>
      <c r="B195" s="35" t="s">
        <v>99</v>
      </c>
      <c r="C195" s="5"/>
      <c r="D195" s="136"/>
      <c r="E195" s="119"/>
      <c r="F195" s="154"/>
    </row>
    <row r="196" spans="1:6" ht="75">
      <c r="A196" s="4"/>
      <c r="B196" s="35" t="s">
        <v>100</v>
      </c>
      <c r="C196" s="5"/>
      <c r="D196" s="136"/>
      <c r="E196" s="119"/>
      <c r="F196" s="154"/>
    </row>
    <row r="197" spans="1:6">
      <c r="A197" s="4"/>
      <c r="B197" s="35"/>
      <c r="C197" s="5"/>
      <c r="D197" s="136"/>
      <c r="E197" s="119"/>
      <c r="F197" s="154"/>
    </row>
    <row r="198" spans="1:6">
      <c r="A198" s="4"/>
      <c r="B198" s="14" t="s">
        <v>79</v>
      </c>
      <c r="C198" s="16" t="s">
        <v>18</v>
      </c>
      <c r="D198" s="146">
        <f>1400</f>
        <v>1400</v>
      </c>
      <c r="E198" s="119"/>
      <c r="F198" s="154">
        <f>D198*E198</f>
        <v>0</v>
      </c>
    </row>
    <row r="199" spans="1:6">
      <c r="A199" s="4"/>
      <c r="B199" s="57"/>
      <c r="C199" s="5"/>
      <c r="D199" s="136"/>
      <c r="E199" s="119"/>
      <c r="F199" s="154"/>
    </row>
    <row r="200" spans="1:6">
      <c r="A200" s="4"/>
      <c r="B200" s="57"/>
      <c r="C200" s="5"/>
      <c r="D200" s="136"/>
      <c r="E200" s="119"/>
      <c r="F200" s="154"/>
    </row>
    <row r="201" spans="1:6">
      <c r="A201" s="4"/>
      <c r="B201" s="57"/>
      <c r="C201" s="5"/>
      <c r="D201" s="136"/>
      <c r="E201" s="119"/>
      <c r="F201" s="154"/>
    </row>
    <row r="202" spans="1:6" ht="15.75" thickBot="1">
      <c r="A202" s="27"/>
      <c r="B202" s="58"/>
      <c r="C202" s="28"/>
      <c r="D202" s="142"/>
      <c r="E202" s="124"/>
      <c r="F202" s="164"/>
    </row>
    <row r="203" spans="1:6" ht="15.75" thickBot="1">
      <c r="A203" s="1" t="s">
        <v>0</v>
      </c>
      <c r="B203" s="2" t="s">
        <v>1</v>
      </c>
      <c r="C203" s="3" t="s">
        <v>2</v>
      </c>
      <c r="D203" s="135" t="s">
        <v>3</v>
      </c>
      <c r="E203" s="118" t="s">
        <v>4</v>
      </c>
      <c r="F203" s="155" t="s">
        <v>5</v>
      </c>
    </row>
    <row r="204" spans="1:6">
      <c r="A204" s="4"/>
      <c r="B204" s="57"/>
      <c r="C204" s="5"/>
      <c r="D204" s="136"/>
      <c r="E204" s="119"/>
      <c r="F204" s="154"/>
    </row>
    <row r="205" spans="1:6" ht="15.75">
      <c r="A205" s="6" t="s">
        <v>101</v>
      </c>
      <c r="B205" s="24" t="s">
        <v>102</v>
      </c>
      <c r="C205" s="5"/>
      <c r="D205" s="136"/>
      <c r="E205" s="119"/>
      <c r="F205" s="154"/>
    </row>
    <row r="206" spans="1:6">
      <c r="A206" s="4"/>
      <c r="B206" s="5"/>
      <c r="C206" s="5"/>
      <c r="D206" s="136"/>
      <c r="E206" s="119"/>
      <c r="F206" s="154"/>
    </row>
    <row r="207" spans="1:6" ht="30">
      <c r="A207" s="4"/>
      <c r="B207" s="35" t="s">
        <v>103</v>
      </c>
      <c r="C207" s="5"/>
      <c r="D207" s="136"/>
      <c r="E207" s="119"/>
      <c r="F207" s="154"/>
    </row>
    <row r="208" spans="1:6">
      <c r="A208" s="4"/>
      <c r="B208" t="s">
        <v>104</v>
      </c>
      <c r="C208" s="5"/>
      <c r="D208" s="136"/>
      <c r="E208" s="119"/>
      <c r="F208" s="154"/>
    </row>
    <row r="209" spans="1:6" ht="225">
      <c r="A209" s="4"/>
      <c r="B209" s="35" t="s">
        <v>105</v>
      </c>
      <c r="C209" s="5"/>
      <c r="D209" s="136"/>
      <c r="E209" s="119"/>
      <c r="F209" s="154"/>
    </row>
    <row r="210" spans="1:6">
      <c r="A210" s="4"/>
      <c r="B210" s="5"/>
      <c r="C210" s="5"/>
      <c r="D210" s="136"/>
      <c r="E210" s="119"/>
      <c r="F210" s="154"/>
    </row>
    <row r="211" spans="1:6">
      <c r="A211" s="4"/>
      <c r="B211" s="5" t="s">
        <v>106</v>
      </c>
      <c r="C211" s="16" t="s">
        <v>107</v>
      </c>
      <c r="D211" s="144">
        <f>D198</f>
        <v>1400</v>
      </c>
      <c r="E211" s="119"/>
      <c r="F211" s="154">
        <f>D211*E211</f>
        <v>0</v>
      </c>
    </row>
    <row r="212" spans="1:6">
      <c r="A212" s="4"/>
      <c r="B212" s="5"/>
      <c r="C212" s="16"/>
      <c r="D212" s="146"/>
      <c r="E212" s="119"/>
      <c r="F212" s="154"/>
    </row>
    <row r="213" spans="1:6" ht="15.75">
      <c r="A213" s="6" t="s">
        <v>108</v>
      </c>
      <c r="B213" s="59" t="s">
        <v>109</v>
      </c>
      <c r="C213" s="16"/>
      <c r="D213" s="136"/>
      <c r="E213" s="119"/>
      <c r="F213" s="154"/>
    </row>
    <row r="214" spans="1:6">
      <c r="A214" s="4"/>
      <c r="B214" s="5"/>
      <c r="C214" s="16"/>
      <c r="D214" s="136"/>
      <c r="E214" s="119"/>
      <c r="F214" s="154"/>
    </row>
    <row r="215" spans="1:6" ht="285">
      <c r="A215" s="4"/>
      <c r="B215" s="60" t="s">
        <v>110</v>
      </c>
      <c r="C215" s="16"/>
      <c r="D215" s="136"/>
      <c r="E215" s="119"/>
      <c r="F215" s="154"/>
    </row>
    <row r="216" spans="1:6">
      <c r="A216" s="4"/>
      <c r="B216" s="5"/>
      <c r="C216" s="16"/>
      <c r="D216" s="136"/>
      <c r="E216" s="119"/>
      <c r="F216" s="154"/>
    </row>
    <row r="217" spans="1:6">
      <c r="A217" s="4"/>
      <c r="B217" s="5" t="s">
        <v>106</v>
      </c>
      <c r="C217" s="16" t="s">
        <v>107</v>
      </c>
      <c r="D217" s="134">
        <v>132</v>
      </c>
      <c r="E217" s="119"/>
      <c r="F217" s="154">
        <f>D217*E217</f>
        <v>0</v>
      </c>
    </row>
    <row r="218" spans="1:6">
      <c r="A218" s="4"/>
      <c r="B218" s="5"/>
      <c r="C218" s="16"/>
      <c r="E218" s="119"/>
      <c r="F218" s="154"/>
    </row>
    <row r="219" spans="1:6" ht="31.5">
      <c r="A219" s="6" t="s">
        <v>111</v>
      </c>
      <c r="B219" s="33" t="s">
        <v>112</v>
      </c>
      <c r="C219" s="16"/>
      <c r="D219" s="136"/>
      <c r="E219" s="119"/>
      <c r="F219" s="154"/>
    </row>
    <row r="220" spans="1:6">
      <c r="A220" s="4"/>
      <c r="B220" s="5"/>
      <c r="C220" s="16"/>
      <c r="D220" s="136"/>
      <c r="E220" s="119"/>
      <c r="F220" s="154"/>
    </row>
    <row r="221" spans="1:6" ht="30">
      <c r="A221" s="4"/>
      <c r="B221" s="35" t="s">
        <v>113</v>
      </c>
      <c r="C221" s="16"/>
      <c r="D221" s="136"/>
      <c r="E221" s="119"/>
      <c r="F221" s="154"/>
    </row>
    <row r="222" spans="1:6">
      <c r="A222" s="4"/>
      <c r="B222" t="s">
        <v>104</v>
      </c>
      <c r="C222" s="16"/>
      <c r="D222" s="136"/>
      <c r="E222" s="119"/>
      <c r="F222" s="154"/>
    </row>
    <row r="223" spans="1:6" ht="120">
      <c r="A223" s="4"/>
      <c r="B223" s="35" t="s">
        <v>114</v>
      </c>
      <c r="C223" s="16"/>
      <c r="D223" s="136"/>
      <c r="E223" s="119"/>
      <c r="F223" s="154"/>
    </row>
    <row r="224" spans="1:6">
      <c r="A224" s="4"/>
      <c r="B224" s="5"/>
      <c r="C224" s="16"/>
      <c r="D224" s="136"/>
      <c r="E224" s="119"/>
      <c r="F224" s="154"/>
    </row>
    <row r="225" spans="1:6">
      <c r="A225" s="4"/>
      <c r="B225" s="5" t="s">
        <v>106</v>
      </c>
      <c r="C225" s="16" t="s">
        <v>107</v>
      </c>
      <c r="D225" s="136">
        <v>40</v>
      </c>
      <c r="E225" s="119"/>
      <c r="F225" s="154">
        <f>D225*E225</f>
        <v>0</v>
      </c>
    </row>
    <row r="226" spans="1:6">
      <c r="A226" s="4"/>
      <c r="B226" s="5"/>
      <c r="C226" s="16"/>
      <c r="E226" s="119"/>
      <c r="F226" s="154"/>
    </row>
    <row r="227" spans="1:6">
      <c r="A227" s="4"/>
      <c r="B227" s="5"/>
      <c r="C227" s="16"/>
      <c r="E227" s="119"/>
      <c r="F227" s="154"/>
    </row>
    <row r="228" spans="1:6">
      <c r="A228" s="4"/>
      <c r="B228" s="5"/>
      <c r="C228" s="16"/>
      <c r="E228" s="119"/>
      <c r="F228" s="154"/>
    </row>
    <row r="229" spans="1:6" ht="15.75" thickBot="1">
      <c r="A229" s="27"/>
      <c r="B229" s="28"/>
      <c r="C229" s="47"/>
      <c r="D229" s="147"/>
      <c r="E229" s="124"/>
      <c r="F229" s="164"/>
    </row>
    <row r="230" spans="1:6" ht="15.75" thickBot="1">
      <c r="A230" s="1" t="s">
        <v>0</v>
      </c>
      <c r="B230" s="2" t="s">
        <v>1</v>
      </c>
      <c r="C230" s="3" t="s">
        <v>2</v>
      </c>
      <c r="D230" s="135" t="s">
        <v>3</v>
      </c>
      <c r="E230" s="118" t="s">
        <v>4</v>
      </c>
      <c r="F230" s="155" t="s">
        <v>5</v>
      </c>
    </row>
    <row r="231" spans="1:6">
      <c r="A231" s="4"/>
      <c r="B231" s="5"/>
      <c r="C231" s="16"/>
      <c r="D231" s="136"/>
      <c r="E231" s="119"/>
      <c r="F231" s="154"/>
    </row>
    <row r="232" spans="1:6" ht="15.75">
      <c r="A232" s="6" t="s">
        <v>115</v>
      </c>
      <c r="B232" s="59" t="s">
        <v>116</v>
      </c>
      <c r="C232" s="16"/>
      <c r="D232" s="136"/>
      <c r="E232" s="119"/>
      <c r="F232" s="154"/>
    </row>
    <row r="233" spans="1:6">
      <c r="A233" s="4"/>
      <c r="B233" s="5"/>
      <c r="C233" s="16"/>
      <c r="D233" s="136"/>
      <c r="E233" s="119"/>
      <c r="F233" s="154"/>
    </row>
    <row r="234" spans="1:6" ht="210">
      <c r="A234" s="4"/>
      <c r="B234" s="35" t="s">
        <v>117</v>
      </c>
      <c r="C234" s="16"/>
      <c r="D234" s="136"/>
      <c r="E234" s="119"/>
      <c r="F234" s="154"/>
    </row>
    <row r="235" spans="1:6">
      <c r="A235" s="4"/>
      <c r="B235" s="35"/>
      <c r="C235" s="16"/>
      <c r="D235" s="136"/>
      <c r="E235" s="119"/>
      <c r="F235" s="154"/>
    </row>
    <row r="236" spans="1:6">
      <c r="A236" s="4"/>
      <c r="B236" s="35" t="s">
        <v>118</v>
      </c>
      <c r="C236" s="16" t="s">
        <v>90</v>
      </c>
      <c r="D236" s="136">
        <v>325</v>
      </c>
      <c r="E236" s="119"/>
      <c r="F236" s="154">
        <f>D236*E236</f>
        <v>0</v>
      </c>
    </row>
    <row r="237" spans="1:6">
      <c r="A237" s="4"/>
      <c r="B237" s="5"/>
      <c r="C237" s="16"/>
      <c r="D237" s="136"/>
      <c r="E237" s="119"/>
      <c r="F237" s="154"/>
    </row>
    <row r="238" spans="1:6" ht="90">
      <c r="A238" s="4"/>
      <c r="B238" s="35" t="s">
        <v>119</v>
      </c>
      <c r="C238" s="16"/>
      <c r="D238" s="136"/>
      <c r="E238" s="119"/>
      <c r="F238" s="154"/>
    </row>
    <row r="239" spans="1:6">
      <c r="A239" s="4"/>
      <c r="B239" s="5"/>
      <c r="C239" s="16"/>
      <c r="D239" s="136"/>
      <c r="E239" s="119"/>
      <c r="F239" s="154"/>
    </row>
    <row r="240" spans="1:6">
      <c r="A240" s="4"/>
      <c r="B240" s="35" t="s">
        <v>120</v>
      </c>
      <c r="C240" s="16" t="s">
        <v>18</v>
      </c>
      <c r="D240" s="136">
        <v>1100</v>
      </c>
      <c r="E240" s="119"/>
      <c r="F240" s="154">
        <f>D240*E240</f>
        <v>0</v>
      </c>
    </row>
    <row r="241" spans="1:6">
      <c r="A241" s="4"/>
      <c r="B241" s="35"/>
      <c r="C241" s="16"/>
      <c r="D241" s="136"/>
      <c r="E241" s="119"/>
      <c r="F241" s="154"/>
    </row>
    <row r="242" spans="1:6" ht="45">
      <c r="A242" s="4"/>
      <c r="B242" s="35" t="s">
        <v>121</v>
      </c>
      <c r="D242" s="136"/>
      <c r="E242" s="119"/>
      <c r="F242" s="154"/>
    </row>
    <row r="243" spans="1:6">
      <c r="A243" s="4"/>
      <c r="B243" s="35"/>
      <c r="C243" s="16"/>
      <c r="D243" s="136"/>
      <c r="E243" s="119"/>
      <c r="F243" s="154"/>
    </row>
    <row r="244" spans="1:6">
      <c r="A244" s="4"/>
      <c r="B244" s="35" t="s">
        <v>122</v>
      </c>
      <c r="C244" s="16" t="s">
        <v>123</v>
      </c>
      <c r="D244" s="136">
        <v>510</v>
      </c>
      <c r="E244" s="119"/>
      <c r="F244" s="154">
        <f>D244*E244</f>
        <v>0</v>
      </c>
    </row>
    <row r="245" spans="1:6">
      <c r="A245" s="4"/>
      <c r="B245" s="35"/>
      <c r="C245" s="16"/>
      <c r="D245" s="136"/>
      <c r="E245" s="119"/>
      <c r="F245" s="154"/>
    </row>
    <row r="246" spans="1:6" ht="60">
      <c r="A246" s="4"/>
      <c r="B246" s="35" t="s">
        <v>124</v>
      </c>
      <c r="C246" s="16"/>
      <c r="D246" s="136"/>
      <c r="E246" s="119"/>
      <c r="F246" s="154"/>
    </row>
    <row r="247" spans="1:6" ht="30">
      <c r="A247" s="4"/>
      <c r="B247" s="35" t="s">
        <v>125</v>
      </c>
      <c r="C247" s="16"/>
      <c r="D247" s="136"/>
      <c r="E247" s="119"/>
      <c r="F247" s="154"/>
    </row>
    <row r="248" spans="1:6">
      <c r="A248" s="4"/>
      <c r="B248" s="35"/>
      <c r="C248" s="16"/>
      <c r="D248" s="136"/>
      <c r="E248" s="119"/>
      <c r="F248" s="154"/>
    </row>
    <row r="249" spans="1:6">
      <c r="A249" s="4"/>
      <c r="B249" s="35" t="s">
        <v>126</v>
      </c>
      <c r="C249" s="16" t="s">
        <v>123</v>
      </c>
      <c r="D249" s="136">
        <f>D244*0.15</f>
        <v>76.5</v>
      </c>
      <c r="E249" s="119"/>
      <c r="F249" s="154">
        <f>D249*E249</f>
        <v>0</v>
      </c>
    </row>
    <row r="250" spans="1:6">
      <c r="A250" s="4"/>
      <c r="B250" s="35"/>
      <c r="C250" s="16"/>
      <c r="D250" s="136"/>
      <c r="E250" s="119"/>
      <c r="F250" s="154"/>
    </row>
    <row r="251" spans="1:6" ht="45">
      <c r="A251" s="4"/>
      <c r="B251" s="35" t="s">
        <v>127</v>
      </c>
      <c r="C251" s="16" t="s">
        <v>123</v>
      </c>
      <c r="D251" s="136">
        <v>1100</v>
      </c>
      <c r="E251" s="119"/>
      <c r="F251" s="154">
        <f>D251*E251</f>
        <v>0</v>
      </c>
    </row>
    <row r="252" spans="1:6">
      <c r="A252" s="10"/>
      <c r="B252" s="35"/>
      <c r="C252" s="16"/>
      <c r="E252" s="119"/>
      <c r="F252" s="153"/>
    </row>
    <row r="253" spans="1:6">
      <c r="A253" s="10"/>
      <c r="B253" s="35"/>
      <c r="C253" s="16"/>
      <c r="D253" s="136"/>
      <c r="E253" s="119"/>
      <c r="F253" s="153"/>
    </row>
    <row r="254" spans="1:6">
      <c r="A254" s="10"/>
      <c r="B254" s="35"/>
      <c r="C254" s="16"/>
      <c r="D254" s="136"/>
      <c r="E254" s="119"/>
      <c r="F254" s="153"/>
    </row>
    <row r="255" spans="1:6">
      <c r="A255" s="10"/>
      <c r="B255" s="35"/>
      <c r="C255" s="16"/>
      <c r="D255" s="136"/>
      <c r="E255" s="119"/>
      <c r="F255" s="153"/>
    </row>
    <row r="256" spans="1:6">
      <c r="A256" s="10"/>
      <c r="B256" s="35"/>
      <c r="C256" s="16"/>
      <c r="D256" s="136"/>
      <c r="E256" s="119"/>
      <c r="F256" s="153"/>
    </row>
    <row r="257" spans="1:6">
      <c r="A257" s="10"/>
      <c r="B257" s="35"/>
      <c r="C257" s="16"/>
      <c r="D257" s="136"/>
      <c r="E257" s="119"/>
      <c r="F257" s="153"/>
    </row>
    <row r="258" spans="1:6" ht="15.75" thickBot="1">
      <c r="A258" s="10"/>
      <c r="B258" s="35"/>
      <c r="C258" s="16"/>
      <c r="D258" s="136"/>
      <c r="E258" s="119"/>
      <c r="F258" s="153"/>
    </row>
    <row r="259" spans="1:6" ht="16.5" thickBot="1">
      <c r="A259" s="62" t="s">
        <v>128</v>
      </c>
      <c r="B259" s="63" t="s">
        <v>129</v>
      </c>
      <c r="C259" s="40"/>
      <c r="D259" s="145"/>
      <c r="E259" s="127"/>
      <c r="F259" s="163">
        <f>SUM(F127:F257)</f>
        <v>0</v>
      </c>
    </row>
    <row r="260" spans="1:6" ht="15.75" thickBot="1"/>
    <row r="261" spans="1:6" ht="15.75" thickBot="1">
      <c r="A261" s="64" t="s">
        <v>0</v>
      </c>
      <c r="B261" s="65" t="s">
        <v>1</v>
      </c>
      <c r="C261" s="65" t="s">
        <v>2</v>
      </c>
      <c r="D261" s="148" t="s">
        <v>3</v>
      </c>
      <c r="E261" s="128" t="s">
        <v>4</v>
      </c>
      <c r="F261" s="165" t="s">
        <v>5</v>
      </c>
    </row>
    <row r="262" spans="1:6">
      <c r="A262" s="4"/>
      <c r="C262" s="5"/>
      <c r="D262" s="136"/>
      <c r="E262" s="119"/>
      <c r="F262" s="154"/>
    </row>
    <row r="263" spans="1:6" ht="15.75">
      <c r="A263" s="6" t="s">
        <v>130</v>
      </c>
      <c r="B263" s="7" t="s">
        <v>131</v>
      </c>
      <c r="C263" s="5"/>
      <c r="D263" s="136"/>
      <c r="E263" s="119"/>
      <c r="F263" s="154"/>
    </row>
    <row r="264" spans="1:6">
      <c r="A264" s="4"/>
      <c r="C264" s="5"/>
      <c r="D264" s="136"/>
      <c r="E264" s="119"/>
      <c r="F264" s="154"/>
    </row>
    <row r="265" spans="1:6" ht="31.5">
      <c r="A265" s="8" t="s">
        <v>36</v>
      </c>
      <c r="B265" s="20" t="s">
        <v>132</v>
      </c>
      <c r="C265" s="5"/>
      <c r="D265" s="136"/>
      <c r="E265" s="119"/>
      <c r="F265" s="154"/>
    </row>
    <row r="266" spans="1:6">
      <c r="A266" s="4"/>
      <c r="C266" s="5"/>
      <c r="D266" s="136"/>
      <c r="E266" s="119"/>
      <c r="F266" s="154"/>
    </row>
    <row r="267" spans="1:6" ht="27">
      <c r="A267" s="4"/>
      <c r="B267" s="66" t="s">
        <v>133</v>
      </c>
      <c r="C267" s="5"/>
      <c r="D267" s="136"/>
      <c r="E267" s="119"/>
      <c r="F267" s="154"/>
    </row>
    <row r="268" spans="1:6" ht="63.75">
      <c r="A268" s="4"/>
      <c r="B268" s="66" t="s">
        <v>134</v>
      </c>
      <c r="C268" s="5"/>
      <c r="D268" s="136"/>
      <c r="E268" s="119"/>
      <c r="F268" s="154"/>
    </row>
    <row r="269" spans="1:6">
      <c r="A269" s="4"/>
      <c r="C269" s="5"/>
      <c r="D269" s="136"/>
      <c r="E269" s="119"/>
      <c r="F269" s="154"/>
    </row>
    <row r="270" spans="1:6" ht="17.25">
      <c r="A270" s="4"/>
      <c r="B270" s="67" t="s">
        <v>135</v>
      </c>
      <c r="C270" s="68" t="s">
        <v>136</v>
      </c>
      <c r="D270" s="136">
        <v>25</v>
      </c>
      <c r="E270" s="119"/>
      <c r="F270" s="154">
        <f>D270*E270</f>
        <v>0</v>
      </c>
    </row>
    <row r="271" spans="1:6">
      <c r="A271" s="4"/>
      <c r="B271" s="67"/>
      <c r="C271" s="68"/>
      <c r="D271" s="136"/>
      <c r="E271" s="119"/>
      <c r="F271" s="154"/>
    </row>
    <row r="272" spans="1:6" ht="31.5">
      <c r="A272" s="8" t="s">
        <v>41</v>
      </c>
      <c r="B272" s="20" t="s">
        <v>137</v>
      </c>
      <c r="C272" s="5"/>
      <c r="D272" s="136"/>
      <c r="E272" s="119"/>
      <c r="F272" s="154"/>
    </row>
    <row r="273" spans="1:6">
      <c r="A273" s="4"/>
      <c r="C273" s="5"/>
      <c r="D273" s="136"/>
      <c r="E273" s="119"/>
      <c r="F273" s="154"/>
    </row>
    <row r="274" spans="1:6" ht="63.75">
      <c r="A274" s="4"/>
      <c r="B274" s="69" t="s">
        <v>138</v>
      </c>
      <c r="C274" s="5"/>
      <c r="D274" s="136"/>
      <c r="E274" s="119"/>
      <c r="F274" s="154"/>
    </row>
    <row r="275" spans="1:6" ht="51">
      <c r="A275" s="4"/>
      <c r="B275" s="69" t="s">
        <v>139</v>
      </c>
      <c r="C275" s="5"/>
      <c r="D275" s="136"/>
      <c r="E275" s="119"/>
      <c r="F275" s="154"/>
    </row>
    <row r="276" spans="1:6" ht="38.25">
      <c r="A276" s="4"/>
      <c r="B276" s="69" t="s">
        <v>140</v>
      </c>
      <c r="C276" s="5"/>
      <c r="D276" s="136"/>
      <c r="E276" s="119"/>
      <c r="F276" s="154"/>
    </row>
    <row r="277" spans="1:6" ht="140.25">
      <c r="A277" s="4"/>
      <c r="B277" s="66" t="s">
        <v>141</v>
      </c>
      <c r="C277" s="5"/>
      <c r="D277" s="136"/>
      <c r="E277" s="119"/>
      <c r="F277" s="154"/>
    </row>
    <row r="278" spans="1:6" ht="45">
      <c r="A278" s="4"/>
      <c r="B278" s="67" t="s">
        <v>142</v>
      </c>
      <c r="C278" s="5"/>
      <c r="D278" s="136"/>
      <c r="E278" s="119"/>
      <c r="F278" s="154"/>
    </row>
    <row r="279" spans="1:6">
      <c r="A279" s="10"/>
      <c r="B279" s="14"/>
      <c r="C279" s="5"/>
      <c r="D279" s="136"/>
      <c r="E279" s="119"/>
      <c r="F279" s="154"/>
    </row>
    <row r="280" spans="1:6">
      <c r="A280" s="4"/>
      <c r="B280" s="67" t="s">
        <v>143</v>
      </c>
      <c r="C280" s="5" t="s">
        <v>144</v>
      </c>
      <c r="D280" s="136">
        <f>80*25</f>
        <v>2000</v>
      </c>
      <c r="E280" s="119"/>
      <c r="F280" s="154">
        <f>D280*E280</f>
        <v>0</v>
      </c>
    </row>
    <row r="281" spans="1:6" ht="30">
      <c r="A281" s="4"/>
      <c r="B281" s="67" t="s">
        <v>145</v>
      </c>
      <c r="C281" s="5" t="s">
        <v>144</v>
      </c>
      <c r="D281" s="136">
        <v>155</v>
      </c>
      <c r="E281" s="119"/>
      <c r="F281" s="154">
        <f>D281*E281</f>
        <v>0</v>
      </c>
    </row>
    <row r="282" spans="1:6">
      <c r="A282" s="4"/>
      <c r="B282" s="67"/>
      <c r="C282" s="5"/>
      <c r="D282" s="136"/>
      <c r="E282" s="119"/>
      <c r="F282" s="154"/>
    </row>
    <row r="283" spans="1:6" ht="15.75" thickBot="1">
      <c r="A283" s="27"/>
      <c r="B283" s="70"/>
      <c r="C283" s="28"/>
      <c r="D283" s="142"/>
      <c r="E283" s="124"/>
      <c r="F283" s="164"/>
    </row>
    <row r="284" spans="1:6" ht="15.75" thickBot="1">
      <c r="A284" s="64" t="s">
        <v>0</v>
      </c>
      <c r="B284" s="65" t="s">
        <v>1</v>
      </c>
      <c r="C284" s="65" t="s">
        <v>2</v>
      </c>
      <c r="D284" s="148" t="s">
        <v>3</v>
      </c>
      <c r="E284" s="128" t="s">
        <v>4</v>
      </c>
      <c r="F284" s="165" t="s">
        <v>5</v>
      </c>
    </row>
    <row r="285" spans="1:6">
      <c r="A285" s="4"/>
      <c r="B285" s="67"/>
      <c r="C285" s="5"/>
      <c r="D285" s="136"/>
      <c r="E285" s="119"/>
      <c r="F285" s="154"/>
    </row>
    <row r="286" spans="1:6" ht="31.5">
      <c r="A286" s="8" t="s">
        <v>86</v>
      </c>
      <c r="B286" s="20" t="s">
        <v>146</v>
      </c>
      <c r="C286" s="68"/>
      <c r="D286" s="136"/>
      <c r="E286" s="119"/>
      <c r="F286" s="154"/>
    </row>
    <row r="287" spans="1:6">
      <c r="A287" s="4"/>
      <c r="B287" s="67"/>
      <c r="C287" s="68"/>
      <c r="D287" s="136"/>
      <c r="E287" s="119"/>
      <c r="F287" s="154"/>
    </row>
    <row r="288" spans="1:6">
      <c r="A288" s="4"/>
      <c r="B288" s="67" t="s">
        <v>147</v>
      </c>
      <c r="C288" s="68"/>
      <c r="D288" s="136"/>
      <c r="E288" s="119"/>
      <c r="F288" s="154"/>
    </row>
    <row r="289" spans="1:6" ht="30">
      <c r="A289" s="4"/>
      <c r="B289" s="67" t="s">
        <v>148</v>
      </c>
      <c r="C289" s="68"/>
      <c r="D289" s="136"/>
      <c r="E289" s="119"/>
      <c r="F289" s="154"/>
    </row>
    <row r="290" spans="1:6" ht="30">
      <c r="A290" s="4"/>
      <c r="B290" s="67" t="s">
        <v>149</v>
      </c>
      <c r="C290" s="68"/>
      <c r="D290" s="136"/>
      <c r="E290" s="119"/>
      <c r="F290" s="154"/>
    </row>
    <row r="291" spans="1:6">
      <c r="A291" s="4"/>
      <c r="B291" s="67"/>
      <c r="C291" s="68"/>
      <c r="D291" s="136"/>
      <c r="E291" s="119"/>
      <c r="F291" s="154"/>
    </row>
    <row r="292" spans="1:6">
      <c r="A292" s="4"/>
      <c r="B292" s="67" t="s">
        <v>150</v>
      </c>
      <c r="C292" s="71" t="s">
        <v>151</v>
      </c>
      <c r="D292" s="136">
        <v>6</v>
      </c>
      <c r="E292" s="119"/>
      <c r="F292" s="154">
        <f>D292*E292</f>
        <v>0</v>
      </c>
    </row>
    <row r="293" spans="1:6">
      <c r="A293" s="4"/>
      <c r="B293" s="67"/>
      <c r="C293" s="72"/>
      <c r="D293" s="136"/>
      <c r="E293" s="119"/>
      <c r="F293" s="154"/>
    </row>
    <row r="294" spans="1:6" ht="31.5">
      <c r="A294" s="8" t="s">
        <v>91</v>
      </c>
      <c r="B294" s="73" t="s">
        <v>152</v>
      </c>
      <c r="C294" s="68"/>
      <c r="D294" s="136"/>
      <c r="E294" s="119"/>
      <c r="F294" s="154"/>
    </row>
    <row r="295" spans="1:6" ht="15.75">
      <c r="A295" s="8"/>
      <c r="B295" s="67"/>
      <c r="C295" s="68"/>
      <c r="D295" s="136"/>
      <c r="E295" s="119"/>
      <c r="F295" s="154"/>
    </row>
    <row r="296" spans="1:6" ht="38.25">
      <c r="A296" s="8"/>
      <c r="B296" s="66" t="s">
        <v>153</v>
      </c>
      <c r="C296" s="68"/>
      <c r="D296" s="136"/>
      <c r="E296" s="119"/>
      <c r="F296" s="154"/>
    </row>
    <row r="297" spans="1:6" ht="38.25">
      <c r="A297" s="8"/>
      <c r="B297" s="69" t="s">
        <v>154</v>
      </c>
      <c r="C297" s="68"/>
      <c r="D297" s="136"/>
      <c r="E297" s="119"/>
      <c r="F297" s="154"/>
    </row>
    <row r="298" spans="1:6" ht="17.25">
      <c r="A298" s="4"/>
      <c r="B298" s="67" t="s">
        <v>135</v>
      </c>
      <c r="C298" s="68" t="s">
        <v>136</v>
      </c>
      <c r="D298" s="136">
        <v>5</v>
      </c>
      <c r="E298" s="119"/>
      <c r="F298" s="154">
        <f>D298*E298</f>
        <v>0</v>
      </c>
    </row>
    <row r="299" spans="1:6">
      <c r="A299" s="4"/>
      <c r="B299" s="67"/>
      <c r="C299" s="72"/>
      <c r="D299" s="136"/>
      <c r="E299" s="119"/>
      <c r="F299" s="154"/>
    </row>
    <row r="300" spans="1:6" ht="31.5">
      <c r="A300" s="8" t="s">
        <v>96</v>
      </c>
      <c r="B300" s="20" t="s">
        <v>155</v>
      </c>
      <c r="C300" s="5"/>
      <c r="E300" s="119"/>
      <c r="F300" s="154"/>
    </row>
    <row r="301" spans="1:6">
      <c r="A301" s="4"/>
      <c r="B301" s="67"/>
      <c r="C301" s="5"/>
      <c r="E301" s="119"/>
      <c r="F301" s="154"/>
    </row>
    <row r="302" spans="1:6" ht="63.75">
      <c r="A302" s="4"/>
      <c r="B302" s="69" t="s">
        <v>138</v>
      </c>
      <c r="C302" s="5"/>
      <c r="E302" s="119"/>
      <c r="F302" s="154"/>
    </row>
    <row r="303" spans="1:6" ht="51">
      <c r="A303" s="4"/>
      <c r="B303" s="69" t="s">
        <v>139</v>
      </c>
      <c r="C303" s="5"/>
      <c r="E303" s="119"/>
      <c r="F303" s="154"/>
    </row>
    <row r="304" spans="1:6" ht="38.25">
      <c r="A304" s="4"/>
      <c r="B304" s="74" t="s">
        <v>156</v>
      </c>
      <c r="C304" s="5"/>
      <c r="E304" s="119"/>
      <c r="F304" s="154"/>
    </row>
    <row r="305" spans="1:6">
      <c r="A305" s="4"/>
      <c r="B305" s="67"/>
      <c r="C305" s="5"/>
      <c r="E305" s="119"/>
      <c r="F305" s="154"/>
    </row>
    <row r="306" spans="1:6">
      <c r="A306" s="4"/>
      <c r="B306" s="67" t="s">
        <v>157</v>
      </c>
      <c r="C306" s="5" t="s">
        <v>144</v>
      </c>
      <c r="D306" s="136">
        <v>782</v>
      </c>
      <c r="E306" s="119"/>
      <c r="F306" s="154">
        <f>D306*E306</f>
        <v>0</v>
      </c>
    </row>
    <row r="307" spans="1:6">
      <c r="A307" s="4"/>
      <c r="B307" s="67"/>
      <c r="C307" s="5"/>
      <c r="D307" s="136"/>
      <c r="E307" s="119"/>
      <c r="F307" s="154"/>
    </row>
    <row r="308" spans="1:6">
      <c r="A308" s="4"/>
      <c r="B308" s="67"/>
      <c r="C308" s="5"/>
      <c r="D308" s="136"/>
      <c r="E308" s="119"/>
      <c r="F308" s="154"/>
    </row>
    <row r="309" spans="1:6">
      <c r="A309" s="4"/>
      <c r="B309" s="67"/>
      <c r="C309" s="5"/>
      <c r="D309" s="136"/>
      <c r="E309" s="119"/>
      <c r="F309" s="154"/>
    </row>
    <row r="310" spans="1:6">
      <c r="A310" s="4"/>
      <c r="B310" s="67"/>
      <c r="C310" s="5"/>
      <c r="D310" s="136"/>
      <c r="E310" s="119"/>
      <c r="F310" s="154"/>
    </row>
    <row r="311" spans="1:6">
      <c r="A311" s="4"/>
      <c r="B311" s="67"/>
      <c r="C311" s="5"/>
      <c r="D311" s="136"/>
      <c r="E311" s="119"/>
      <c r="F311" s="154"/>
    </row>
    <row r="312" spans="1:6">
      <c r="A312" s="4"/>
      <c r="B312" s="67"/>
      <c r="C312" s="5"/>
      <c r="D312" s="136"/>
      <c r="E312" s="119"/>
      <c r="F312" s="154"/>
    </row>
    <row r="313" spans="1:6" ht="15.75" thickBot="1">
      <c r="A313" s="4"/>
      <c r="B313" s="67"/>
      <c r="C313" s="5"/>
      <c r="D313" s="136"/>
      <c r="E313" s="119"/>
      <c r="F313" s="154"/>
    </row>
    <row r="314" spans="1:6" ht="16.5" thickBot="1">
      <c r="A314" s="62" t="s">
        <v>130</v>
      </c>
      <c r="B314" s="75" t="s">
        <v>158</v>
      </c>
      <c r="C314" s="40"/>
      <c r="D314" s="145"/>
      <c r="E314" s="127"/>
      <c r="F314" s="163">
        <f>SUM(F263:F312)</f>
        <v>0</v>
      </c>
    </row>
    <row r="315" spans="1:6" ht="15.75" thickBot="1"/>
    <row r="316" spans="1:6" ht="15.75" thickBot="1">
      <c r="A316" s="64" t="s">
        <v>0</v>
      </c>
      <c r="B316" s="64" t="s">
        <v>1</v>
      </c>
      <c r="C316" s="64" t="s">
        <v>2</v>
      </c>
      <c r="D316" s="149" t="s">
        <v>3</v>
      </c>
      <c r="E316" s="129" t="s">
        <v>4</v>
      </c>
      <c r="F316" s="166" t="s">
        <v>5</v>
      </c>
    </row>
    <row r="317" spans="1:6">
      <c r="A317" s="76"/>
      <c r="C317" s="5"/>
      <c r="D317" s="136"/>
      <c r="E317" s="119"/>
      <c r="F317" s="154"/>
    </row>
    <row r="318" spans="1:6" ht="15.75">
      <c r="A318" s="6" t="s">
        <v>159</v>
      </c>
      <c r="B318" s="7" t="s">
        <v>160</v>
      </c>
      <c r="C318" s="5"/>
      <c r="D318" s="136"/>
      <c r="E318" s="119"/>
      <c r="F318" s="154"/>
    </row>
    <row r="319" spans="1:6" ht="15.75">
      <c r="A319" s="6"/>
      <c r="B319" s="7"/>
      <c r="C319" s="5"/>
      <c r="D319" s="136"/>
      <c r="E319" s="119"/>
      <c r="F319" s="154"/>
    </row>
    <row r="320" spans="1:6" ht="15.75">
      <c r="A320" s="6"/>
      <c r="B320" s="7" t="s">
        <v>161</v>
      </c>
      <c r="C320" s="5"/>
      <c r="D320" s="136"/>
      <c r="E320" s="119"/>
      <c r="F320" s="154"/>
    </row>
    <row r="321" spans="1:6" ht="15.75">
      <c r="A321" s="6"/>
      <c r="B321" s="7"/>
      <c r="C321" s="5"/>
      <c r="D321" s="136"/>
      <c r="E321" s="119"/>
      <c r="F321" s="154"/>
    </row>
    <row r="322" spans="1:6" ht="31.5">
      <c r="A322" s="6"/>
      <c r="B322" s="77" t="s">
        <v>162</v>
      </c>
      <c r="C322" s="5"/>
      <c r="D322" s="136"/>
      <c r="E322" s="119"/>
      <c r="F322" s="154"/>
    </row>
    <row r="323" spans="1:6" ht="31.5">
      <c r="A323" s="6"/>
      <c r="B323" s="77" t="s">
        <v>163</v>
      </c>
      <c r="C323" s="5"/>
      <c r="D323" s="136"/>
      <c r="E323" s="119"/>
      <c r="F323" s="154"/>
    </row>
    <row r="324" spans="1:6">
      <c r="A324" s="4"/>
      <c r="C324" s="5"/>
      <c r="D324" s="136"/>
      <c r="E324" s="119"/>
      <c r="F324" s="154"/>
    </row>
    <row r="325" spans="1:6" ht="38.25">
      <c r="A325" s="8" t="s">
        <v>8</v>
      </c>
      <c r="B325" s="9" t="s">
        <v>164</v>
      </c>
      <c r="C325" s="5"/>
      <c r="D325" s="136"/>
      <c r="E325" s="119"/>
      <c r="F325" s="154"/>
    </row>
    <row r="326" spans="1:6">
      <c r="A326" s="4"/>
      <c r="B326" s="5"/>
      <c r="C326" s="5"/>
      <c r="D326" s="136"/>
      <c r="E326" s="119"/>
      <c r="F326" s="154"/>
    </row>
    <row r="327" spans="1:6" ht="30">
      <c r="A327" s="78"/>
      <c r="B327" s="35" t="s">
        <v>165</v>
      </c>
      <c r="C327" s="5"/>
      <c r="D327" s="136"/>
      <c r="E327" s="119"/>
      <c r="F327" s="154"/>
    </row>
    <row r="328" spans="1:6" ht="30">
      <c r="A328" s="78"/>
      <c r="B328" s="35" t="s">
        <v>166</v>
      </c>
      <c r="C328" s="5"/>
      <c r="D328" s="136"/>
      <c r="E328" s="119"/>
      <c r="F328" s="154"/>
    </row>
    <row r="329" spans="1:6" ht="30">
      <c r="A329" s="79"/>
      <c r="B329" s="35" t="s">
        <v>167</v>
      </c>
      <c r="C329" s="5"/>
      <c r="D329" s="136"/>
      <c r="E329" s="119"/>
      <c r="F329" s="154"/>
    </row>
    <row r="330" spans="1:6">
      <c r="A330" s="4"/>
      <c r="B330" s="14" t="s">
        <v>62</v>
      </c>
      <c r="C330" s="16" t="s">
        <v>144</v>
      </c>
      <c r="D330" s="136">
        <v>75</v>
      </c>
      <c r="E330" s="119"/>
      <c r="F330" s="154">
        <f>D330*E330</f>
        <v>0</v>
      </c>
    </row>
    <row r="331" spans="1:6">
      <c r="A331" s="4"/>
      <c r="B331" s="67"/>
      <c r="C331" s="16"/>
      <c r="D331" s="136"/>
      <c r="E331" s="119"/>
      <c r="F331" s="154"/>
    </row>
    <row r="332" spans="1:6" ht="38.25">
      <c r="A332" s="8" t="s">
        <v>41</v>
      </c>
      <c r="B332" s="9" t="s">
        <v>168</v>
      </c>
      <c r="C332" s="5"/>
      <c r="D332" s="136"/>
      <c r="E332" s="119"/>
      <c r="F332" s="154"/>
    </row>
    <row r="333" spans="1:6">
      <c r="A333" s="4"/>
      <c r="B333" s="80"/>
      <c r="C333" s="5"/>
      <c r="D333" s="136"/>
      <c r="E333" s="119"/>
      <c r="F333" s="154"/>
    </row>
    <row r="334" spans="1:6">
      <c r="A334" s="4"/>
      <c r="B334" s="35" t="s">
        <v>169</v>
      </c>
      <c r="C334" s="5"/>
      <c r="D334" s="136"/>
      <c r="E334" s="119"/>
      <c r="F334" s="154"/>
    </row>
    <row r="335" spans="1:6">
      <c r="A335" s="4"/>
      <c r="B335" s="35" t="s">
        <v>170</v>
      </c>
      <c r="C335" s="5"/>
      <c r="D335" s="136"/>
      <c r="E335" s="119"/>
      <c r="F335" s="154"/>
    </row>
    <row r="336" spans="1:6">
      <c r="A336" s="4"/>
      <c r="B336" s="35"/>
      <c r="C336" s="5"/>
      <c r="D336" s="136"/>
      <c r="E336" s="119"/>
      <c r="F336" s="154"/>
    </row>
    <row r="337" spans="1:6">
      <c r="A337" s="4"/>
      <c r="B337" s="81" t="s">
        <v>171</v>
      </c>
      <c r="C337" s="16" t="s">
        <v>123</v>
      </c>
      <c r="D337" s="136">
        <v>8</v>
      </c>
      <c r="E337" s="119"/>
      <c r="F337" s="154">
        <f>D337*E337</f>
        <v>0</v>
      </c>
    </row>
    <row r="338" spans="1:6">
      <c r="A338" s="4"/>
      <c r="B338" s="67"/>
      <c r="C338" s="16"/>
      <c r="D338" s="136"/>
      <c r="E338" s="119"/>
      <c r="F338" s="154"/>
    </row>
    <row r="339" spans="1:6" ht="25.5">
      <c r="A339" s="8" t="s">
        <v>49</v>
      </c>
      <c r="B339" s="9" t="s">
        <v>172</v>
      </c>
      <c r="C339" s="16"/>
      <c r="D339" s="136"/>
      <c r="E339" s="119"/>
      <c r="F339" s="154"/>
    </row>
    <row r="340" spans="1:6">
      <c r="A340" s="4"/>
      <c r="B340" s="67"/>
      <c r="C340" s="16"/>
      <c r="D340" s="136"/>
      <c r="E340" s="119"/>
      <c r="F340" s="154"/>
    </row>
    <row r="341" spans="1:6" ht="45">
      <c r="A341" s="4"/>
      <c r="B341" s="35" t="s">
        <v>173</v>
      </c>
      <c r="C341" s="16"/>
      <c r="D341" s="136"/>
      <c r="E341" s="119"/>
      <c r="F341" s="154"/>
    </row>
    <row r="342" spans="1:6">
      <c r="A342" s="4"/>
      <c r="B342" s="67" t="s">
        <v>174</v>
      </c>
      <c r="C342" s="16"/>
      <c r="D342" s="136"/>
      <c r="E342" s="119"/>
      <c r="F342" s="154"/>
    </row>
    <row r="343" spans="1:6">
      <c r="A343" s="4"/>
      <c r="B343" s="67"/>
      <c r="C343" s="16"/>
      <c r="D343" s="136"/>
      <c r="E343" s="119"/>
      <c r="F343" s="154"/>
    </row>
    <row r="344" spans="1:6" ht="30">
      <c r="A344" s="4"/>
      <c r="B344" s="67" t="s">
        <v>175</v>
      </c>
      <c r="C344" s="16" t="s">
        <v>144</v>
      </c>
      <c r="D344" s="136">
        <v>12</v>
      </c>
      <c r="E344" s="119"/>
      <c r="F344" s="154">
        <f>D344*E344</f>
        <v>0</v>
      </c>
    </row>
    <row r="345" spans="1:6">
      <c r="A345" s="4"/>
      <c r="B345" s="67"/>
      <c r="C345" s="16"/>
      <c r="D345" s="136"/>
      <c r="E345" s="119"/>
      <c r="F345" s="154"/>
    </row>
    <row r="346" spans="1:6">
      <c r="A346" s="4"/>
      <c r="B346" s="67" t="s">
        <v>176</v>
      </c>
      <c r="C346" s="16" t="s">
        <v>144</v>
      </c>
      <c r="D346" s="136">
        <v>10</v>
      </c>
      <c r="E346" s="119"/>
      <c r="F346" s="154">
        <f>D346*E346</f>
        <v>0</v>
      </c>
    </row>
    <row r="347" spans="1:6">
      <c r="A347" s="4"/>
      <c r="B347" s="67"/>
      <c r="C347" s="16"/>
      <c r="D347" s="136"/>
      <c r="E347" s="119"/>
      <c r="F347" s="154"/>
    </row>
    <row r="348" spans="1:6">
      <c r="A348" s="4"/>
      <c r="B348" s="67"/>
      <c r="C348" s="16"/>
      <c r="D348" s="136"/>
      <c r="E348" s="119"/>
      <c r="F348" s="154"/>
    </row>
    <row r="349" spans="1:6">
      <c r="A349" s="4"/>
      <c r="B349" s="67"/>
      <c r="C349" s="16"/>
      <c r="D349" s="136"/>
      <c r="E349" s="119"/>
      <c r="F349" s="154"/>
    </row>
    <row r="350" spans="1:6">
      <c r="A350" s="4"/>
      <c r="B350" s="67"/>
      <c r="C350" s="16"/>
      <c r="D350" s="136"/>
      <c r="E350" s="119"/>
      <c r="F350" s="154"/>
    </row>
    <row r="351" spans="1:6" ht="15.75" thickBot="1">
      <c r="A351" s="27"/>
      <c r="B351" s="70"/>
      <c r="C351" s="47"/>
      <c r="D351" s="142"/>
      <c r="E351" s="124"/>
      <c r="F351" s="164"/>
    </row>
    <row r="352" spans="1:6">
      <c r="A352" s="76"/>
      <c r="B352" s="82"/>
      <c r="C352" s="83"/>
      <c r="D352" s="150"/>
      <c r="E352" s="130"/>
      <c r="F352" s="167"/>
    </row>
    <row r="353" spans="1:6" ht="15.75">
      <c r="A353" s="6" t="s">
        <v>86</v>
      </c>
      <c r="B353" s="59" t="s">
        <v>177</v>
      </c>
      <c r="C353" s="16"/>
      <c r="D353" s="136"/>
      <c r="E353" s="119"/>
      <c r="F353" s="154"/>
    </row>
    <row r="354" spans="1:6" ht="15.75">
      <c r="A354" s="6"/>
      <c r="B354" s="35"/>
      <c r="C354" s="16"/>
      <c r="D354" s="136"/>
      <c r="E354" s="119"/>
      <c r="F354" s="154"/>
    </row>
    <row r="355" spans="1:6" ht="30">
      <c r="A355" s="10"/>
      <c r="B355" s="35" t="s">
        <v>178</v>
      </c>
      <c r="C355" s="16"/>
      <c r="D355" s="136"/>
      <c r="E355" s="119"/>
      <c r="F355" s="154"/>
    </row>
    <row r="356" spans="1:6">
      <c r="A356" s="10"/>
      <c r="B356" s="35" t="s">
        <v>179</v>
      </c>
      <c r="C356" s="16"/>
      <c r="D356" s="136"/>
      <c r="E356" s="119"/>
      <c r="F356" s="154"/>
    </row>
    <row r="357" spans="1:6">
      <c r="A357" s="10"/>
      <c r="B357" s="35" t="s">
        <v>180</v>
      </c>
      <c r="C357" s="16"/>
      <c r="D357" s="136"/>
      <c r="E357" s="119"/>
      <c r="F357" s="154"/>
    </row>
    <row r="358" spans="1:6">
      <c r="A358" s="10"/>
      <c r="B358" s="35" t="s">
        <v>181</v>
      </c>
      <c r="C358" s="16"/>
      <c r="D358" s="136"/>
      <c r="E358" s="119"/>
      <c r="F358" s="154"/>
    </row>
    <row r="359" spans="1:6">
      <c r="A359" s="10"/>
      <c r="B359" s="35"/>
      <c r="C359" s="16"/>
      <c r="D359" s="136"/>
      <c r="E359" s="119"/>
      <c r="F359" s="154"/>
    </row>
    <row r="360" spans="1:6">
      <c r="A360" s="10"/>
      <c r="B360" s="35" t="s">
        <v>182</v>
      </c>
      <c r="C360" s="85" t="s">
        <v>123</v>
      </c>
      <c r="D360" s="136">
        <v>35</v>
      </c>
      <c r="E360" s="119"/>
      <c r="F360" s="154">
        <f>D360*E360</f>
        <v>0</v>
      </c>
    </row>
    <row r="361" spans="1:6">
      <c r="A361" s="4"/>
      <c r="B361" s="67"/>
      <c r="C361" s="16"/>
      <c r="D361" s="136"/>
      <c r="E361" s="119"/>
      <c r="F361" s="154"/>
    </row>
    <row r="362" spans="1:6" ht="25.5">
      <c r="A362" s="8" t="s">
        <v>91</v>
      </c>
      <c r="B362" s="9" t="s">
        <v>183</v>
      </c>
      <c r="C362" s="5"/>
      <c r="D362" s="136"/>
      <c r="E362" s="119"/>
      <c r="F362" s="154"/>
    </row>
    <row r="363" spans="1:6">
      <c r="A363" s="10"/>
      <c r="B363" s="5"/>
      <c r="C363" s="5"/>
      <c r="D363" s="136"/>
      <c r="E363" s="119"/>
      <c r="F363" s="154"/>
    </row>
    <row r="364" spans="1:6" ht="38.25">
      <c r="A364" s="11"/>
      <c r="B364" s="86" t="s">
        <v>184</v>
      </c>
      <c r="C364" s="5"/>
      <c r="D364" s="136"/>
      <c r="E364" s="119"/>
      <c r="F364" s="154"/>
    </row>
    <row r="365" spans="1:6" ht="25.5">
      <c r="A365" s="11"/>
      <c r="B365" s="86" t="s">
        <v>185</v>
      </c>
      <c r="C365" s="5"/>
      <c r="D365" s="136"/>
      <c r="E365" s="119"/>
      <c r="F365" s="154"/>
    </row>
    <row r="366" spans="1:6">
      <c r="A366" s="11"/>
      <c r="B366" s="86" t="s">
        <v>186</v>
      </c>
      <c r="C366" s="5"/>
      <c r="D366" s="136"/>
      <c r="E366" s="119"/>
      <c r="F366" s="154"/>
    </row>
    <row r="367" spans="1:6">
      <c r="A367" s="11"/>
      <c r="B367" s="86" t="s">
        <v>187</v>
      </c>
      <c r="C367" s="5"/>
      <c r="D367" s="136"/>
      <c r="E367" s="119"/>
      <c r="F367" s="154"/>
    </row>
    <row r="368" spans="1:6" ht="25.5">
      <c r="A368" s="11"/>
      <c r="B368" s="86" t="s">
        <v>188</v>
      </c>
      <c r="C368" s="5"/>
      <c r="D368" s="136"/>
      <c r="E368" s="119"/>
      <c r="F368" s="154"/>
    </row>
    <row r="369" spans="1:6">
      <c r="A369" s="13"/>
      <c r="B369" s="87"/>
      <c r="C369" s="5"/>
      <c r="D369" s="136"/>
      <c r="E369" s="119"/>
      <c r="F369" s="154"/>
    </row>
    <row r="370" spans="1:6">
      <c r="A370" s="10"/>
      <c r="B370" s="14" t="s">
        <v>62</v>
      </c>
      <c r="C370" s="16" t="s">
        <v>95</v>
      </c>
      <c r="D370" s="136">
        <v>60</v>
      </c>
      <c r="E370" s="119"/>
      <c r="F370" s="154">
        <f>D370*E370</f>
        <v>0</v>
      </c>
    </row>
    <row r="371" spans="1:6">
      <c r="A371" s="4"/>
      <c r="B371" s="67"/>
      <c r="C371" s="16"/>
      <c r="D371" s="136"/>
      <c r="E371" s="119"/>
      <c r="F371" s="154"/>
    </row>
    <row r="372" spans="1:6">
      <c r="A372" s="4"/>
      <c r="B372" s="67"/>
      <c r="C372" s="16"/>
      <c r="D372" s="136"/>
      <c r="E372" s="119"/>
      <c r="F372" s="154"/>
    </row>
    <row r="373" spans="1:6">
      <c r="A373" s="4"/>
      <c r="B373" s="67"/>
      <c r="C373" s="16"/>
      <c r="D373" s="136"/>
      <c r="E373" s="119"/>
      <c r="F373" s="154"/>
    </row>
    <row r="374" spans="1:6">
      <c r="A374" s="4"/>
      <c r="B374" s="67"/>
      <c r="C374" s="16"/>
      <c r="D374" s="136"/>
      <c r="E374" s="119"/>
      <c r="F374" s="154"/>
    </row>
    <row r="375" spans="1:6">
      <c r="A375" s="4"/>
      <c r="B375" s="67"/>
      <c r="C375" s="16"/>
      <c r="D375" s="136"/>
      <c r="E375" s="119"/>
      <c r="F375" s="154"/>
    </row>
    <row r="376" spans="1:6">
      <c r="A376" s="4"/>
      <c r="B376" s="67"/>
      <c r="C376" s="16"/>
      <c r="D376" s="136"/>
      <c r="E376" s="119"/>
      <c r="F376" s="154"/>
    </row>
    <row r="377" spans="1:6">
      <c r="A377" s="4"/>
      <c r="B377" s="67"/>
      <c r="C377" s="16"/>
      <c r="D377" s="136"/>
      <c r="E377" s="119"/>
      <c r="F377" s="154"/>
    </row>
    <row r="378" spans="1:6" ht="15.75" thickBot="1">
      <c r="A378" s="27"/>
      <c r="C378" s="5"/>
      <c r="D378" s="136"/>
      <c r="E378" s="119"/>
      <c r="F378" s="154"/>
    </row>
    <row r="379" spans="1:6" ht="16.5" thickBot="1">
      <c r="A379" s="62" t="s">
        <v>130</v>
      </c>
      <c r="B379" s="75" t="s">
        <v>189</v>
      </c>
      <c r="C379" s="40"/>
      <c r="D379" s="145"/>
      <c r="E379" s="127"/>
      <c r="F379" s="163">
        <f>SUM(F318:F377)</f>
        <v>0</v>
      </c>
    </row>
    <row r="380" spans="1:6" ht="15.75" thickBot="1"/>
    <row r="381" spans="1:6" ht="15.75" thickBot="1">
      <c r="A381" s="1" t="s">
        <v>0</v>
      </c>
      <c r="B381" s="2" t="s">
        <v>1</v>
      </c>
      <c r="C381" s="3" t="s">
        <v>2</v>
      </c>
      <c r="D381" s="135" t="s">
        <v>3</v>
      </c>
      <c r="E381" s="118" t="s">
        <v>4</v>
      </c>
      <c r="F381" s="155" t="s">
        <v>5</v>
      </c>
    </row>
    <row r="382" spans="1:6">
      <c r="A382" s="4"/>
      <c r="C382" s="5"/>
      <c r="D382" s="136"/>
      <c r="E382" s="119"/>
      <c r="F382" s="154"/>
    </row>
    <row r="383" spans="1:6" ht="15.75">
      <c r="A383" s="6" t="s">
        <v>190</v>
      </c>
      <c r="B383" s="7" t="s">
        <v>191</v>
      </c>
      <c r="C383" s="5"/>
      <c r="D383" s="136"/>
      <c r="E383" s="119"/>
      <c r="F383" s="154"/>
    </row>
    <row r="384" spans="1:6">
      <c r="A384" s="4"/>
      <c r="C384" s="5"/>
      <c r="D384" s="136"/>
      <c r="E384" s="119"/>
      <c r="F384" s="154"/>
    </row>
    <row r="385" spans="1:6" ht="25.5">
      <c r="A385" s="8" t="s">
        <v>8</v>
      </c>
      <c r="B385" s="9" t="s">
        <v>192</v>
      </c>
      <c r="C385" s="5"/>
      <c r="D385" s="136"/>
      <c r="E385" s="119"/>
      <c r="F385" s="154"/>
    </row>
    <row r="386" spans="1:6">
      <c r="A386" s="10"/>
      <c r="B386" s="5"/>
      <c r="C386" s="5"/>
      <c r="D386" s="136"/>
      <c r="E386" s="119"/>
      <c r="F386" s="154"/>
    </row>
    <row r="387" spans="1:6" ht="127.5">
      <c r="A387" s="4"/>
      <c r="B387" s="69" t="s">
        <v>193</v>
      </c>
      <c r="C387" s="5"/>
      <c r="D387" s="136"/>
      <c r="E387" s="119"/>
      <c r="F387" s="154"/>
    </row>
    <row r="388" spans="1:6" ht="102">
      <c r="A388" s="4"/>
      <c r="B388" s="69" t="s">
        <v>194</v>
      </c>
      <c r="C388" s="5"/>
      <c r="D388" s="136"/>
      <c r="E388" s="119"/>
      <c r="F388" s="154"/>
    </row>
    <row r="389" spans="1:6" ht="25.5">
      <c r="A389" s="11"/>
      <c r="B389" s="86" t="s">
        <v>188</v>
      </c>
      <c r="C389" s="5"/>
      <c r="D389" s="136"/>
      <c r="E389" s="119"/>
      <c r="F389" s="154"/>
    </row>
    <row r="390" spans="1:6">
      <c r="A390" s="13"/>
      <c r="B390" s="87"/>
      <c r="C390" s="5"/>
      <c r="D390" s="136"/>
      <c r="E390" s="119"/>
      <c r="F390" s="154"/>
    </row>
    <row r="391" spans="1:6">
      <c r="A391" s="10"/>
      <c r="B391" s="14" t="s">
        <v>62</v>
      </c>
      <c r="C391" s="16" t="s">
        <v>63</v>
      </c>
      <c r="D391" s="136">
        <v>20</v>
      </c>
      <c r="E391" s="119"/>
      <c r="F391" s="154">
        <f>D391*E391</f>
        <v>0</v>
      </c>
    </row>
    <row r="392" spans="1:6" ht="15.75" thickBot="1">
      <c r="A392" s="4"/>
      <c r="C392" s="5"/>
      <c r="D392" s="136"/>
      <c r="E392" s="119"/>
      <c r="F392" s="154"/>
    </row>
    <row r="393" spans="1:6" ht="16.5" thickBot="1">
      <c r="A393" s="62" t="s">
        <v>195</v>
      </c>
      <c r="B393" s="75" t="s">
        <v>196</v>
      </c>
      <c r="C393" s="40"/>
      <c r="D393" s="145"/>
      <c r="E393" s="127"/>
      <c r="F393" s="163">
        <f>SUM(F383:F392)</f>
        <v>0</v>
      </c>
    </row>
    <row r="394" spans="1:6" ht="15.75" thickBot="1"/>
    <row r="395" spans="1:6" ht="15.75" thickBot="1">
      <c r="A395" s="1" t="s">
        <v>0</v>
      </c>
      <c r="B395" s="2" t="s">
        <v>1</v>
      </c>
      <c r="C395" s="3" t="s">
        <v>2</v>
      </c>
      <c r="D395" s="135" t="s">
        <v>3</v>
      </c>
      <c r="E395" s="118" t="s">
        <v>4</v>
      </c>
      <c r="F395" s="155" t="s">
        <v>5</v>
      </c>
    </row>
    <row r="396" spans="1:6">
      <c r="A396" s="4"/>
      <c r="C396" s="5"/>
      <c r="D396" s="136"/>
      <c r="E396" s="119"/>
      <c r="F396" s="154"/>
    </row>
    <row r="397" spans="1:6" ht="15.75">
      <c r="A397" s="6" t="s">
        <v>195</v>
      </c>
      <c r="B397" s="7" t="s">
        <v>197</v>
      </c>
      <c r="C397" s="5"/>
      <c r="D397" s="136"/>
      <c r="E397" s="119"/>
      <c r="F397" s="154"/>
    </row>
    <row r="398" spans="1:6">
      <c r="A398" s="4"/>
      <c r="C398" s="5"/>
      <c r="D398" s="136"/>
      <c r="E398" s="119"/>
      <c r="F398" s="154"/>
    </row>
    <row r="399" spans="1:6">
      <c r="A399" s="42"/>
      <c r="B399" t="s">
        <v>72</v>
      </c>
      <c r="C399" s="5"/>
      <c r="D399" s="136"/>
      <c r="E399" s="119"/>
      <c r="F399" s="154"/>
    </row>
    <row r="400" spans="1:6">
      <c r="A400" s="4"/>
      <c r="C400" s="5"/>
      <c r="D400" s="136"/>
      <c r="E400" s="119"/>
      <c r="F400" s="154"/>
    </row>
    <row r="401" spans="1:6" ht="120">
      <c r="A401" s="4"/>
      <c r="B401" s="88" t="s">
        <v>198</v>
      </c>
      <c r="C401" s="5"/>
      <c r="D401" s="136"/>
      <c r="E401" s="119"/>
      <c r="F401" s="154"/>
    </row>
    <row r="402" spans="1:6" ht="60">
      <c r="A402" s="4"/>
      <c r="B402" s="88" t="s">
        <v>73</v>
      </c>
      <c r="C402" s="5"/>
      <c r="D402" s="136"/>
      <c r="E402" s="119"/>
      <c r="F402" s="154"/>
    </row>
    <row r="403" spans="1:6" ht="45">
      <c r="A403" s="4"/>
      <c r="B403" s="89" t="s">
        <v>75</v>
      </c>
      <c r="C403" s="5"/>
      <c r="D403" s="136"/>
      <c r="E403" s="119"/>
      <c r="F403" s="154"/>
    </row>
    <row r="404" spans="1:6" ht="60">
      <c r="A404" s="4"/>
      <c r="B404" s="89" t="s">
        <v>76</v>
      </c>
      <c r="C404" s="5"/>
      <c r="D404" s="136"/>
      <c r="E404" s="119"/>
      <c r="F404" s="154"/>
    </row>
    <row r="405" spans="1:6">
      <c r="A405" s="4"/>
      <c r="C405" s="5"/>
      <c r="D405" s="136"/>
      <c r="E405" s="119"/>
      <c r="F405" s="154"/>
    </row>
    <row r="406" spans="1:6">
      <c r="A406" s="4"/>
      <c r="B406" s="90" t="s">
        <v>29</v>
      </c>
      <c r="C406" s="5"/>
      <c r="D406" s="136"/>
      <c r="E406" s="119"/>
      <c r="F406" s="154"/>
    </row>
    <row r="407" spans="1:6">
      <c r="A407" s="4"/>
      <c r="B407" s="90"/>
      <c r="C407" s="5"/>
      <c r="D407" s="136"/>
      <c r="E407" s="119"/>
      <c r="F407" s="154"/>
    </row>
    <row r="408" spans="1:6" ht="30">
      <c r="A408" s="4"/>
      <c r="B408" s="91" t="s">
        <v>30</v>
      </c>
      <c r="C408" s="5"/>
      <c r="D408" s="136"/>
      <c r="E408" s="119"/>
      <c r="F408" s="154"/>
    </row>
    <row r="409" spans="1:6">
      <c r="A409" s="4"/>
      <c r="B409" s="91" t="s">
        <v>31</v>
      </c>
      <c r="C409" s="5"/>
      <c r="D409" s="136"/>
      <c r="E409" s="119"/>
      <c r="F409" s="154"/>
    </row>
    <row r="410" spans="1:6" ht="30">
      <c r="A410" s="4"/>
      <c r="B410" s="91" t="s">
        <v>32</v>
      </c>
      <c r="C410" s="5"/>
      <c r="D410" s="136"/>
      <c r="E410" s="119"/>
      <c r="F410" s="154"/>
    </row>
    <row r="411" spans="1:6">
      <c r="A411" s="4"/>
      <c r="B411" s="91" t="s">
        <v>33</v>
      </c>
      <c r="C411" s="5"/>
      <c r="D411" s="136"/>
      <c r="E411" s="119"/>
      <c r="F411" s="154"/>
    </row>
    <row r="412" spans="1:6" ht="45">
      <c r="A412" s="4"/>
      <c r="B412" s="91" t="s">
        <v>34</v>
      </c>
      <c r="C412" s="5"/>
      <c r="D412" s="136"/>
      <c r="E412" s="119"/>
      <c r="F412" s="154"/>
    </row>
    <row r="413" spans="1:6">
      <c r="A413" s="4"/>
      <c r="B413" s="91"/>
      <c r="C413" s="5"/>
      <c r="D413" s="136"/>
      <c r="E413" s="119"/>
      <c r="F413" s="154"/>
    </row>
    <row r="414" spans="1:6" ht="45">
      <c r="A414" s="4"/>
      <c r="B414" s="91" t="s">
        <v>35</v>
      </c>
      <c r="C414" s="5"/>
      <c r="D414" s="136"/>
      <c r="E414" s="119"/>
      <c r="F414" s="154"/>
    </row>
    <row r="415" spans="1:6">
      <c r="A415" s="4"/>
      <c r="C415" s="5"/>
      <c r="D415" s="136"/>
      <c r="E415" s="119"/>
      <c r="F415" s="154"/>
    </row>
    <row r="416" spans="1:6">
      <c r="A416" s="4"/>
      <c r="C416" s="5"/>
      <c r="D416" s="136"/>
      <c r="E416" s="119"/>
      <c r="F416" s="154"/>
    </row>
    <row r="417" spans="1:6">
      <c r="A417" s="4"/>
      <c r="C417" s="5"/>
      <c r="D417" s="136"/>
      <c r="E417" s="119"/>
      <c r="F417" s="154"/>
    </row>
    <row r="418" spans="1:6">
      <c r="A418" s="4"/>
      <c r="C418" s="5"/>
      <c r="D418" s="136"/>
      <c r="E418" s="119"/>
      <c r="F418" s="154"/>
    </row>
    <row r="419" spans="1:6">
      <c r="A419" s="4"/>
      <c r="C419" s="5"/>
      <c r="D419" s="136"/>
      <c r="E419" s="119"/>
      <c r="F419" s="154"/>
    </row>
    <row r="420" spans="1:6">
      <c r="A420" s="4"/>
      <c r="C420" s="5"/>
      <c r="D420" s="136"/>
      <c r="E420" s="119"/>
      <c r="F420" s="154"/>
    </row>
    <row r="421" spans="1:6">
      <c r="A421" s="4"/>
      <c r="C421" s="5"/>
      <c r="D421" s="136"/>
      <c r="E421" s="119"/>
      <c r="F421" s="154"/>
    </row>
    <row r="422" spans="1:6">
      <c r="A422" s="4"/>
      <c r="C422" s="5"/>
      <c r="D422" s="136"/>
      <c r="E422" s="119"/>
      <c r="F422" s="154"/>
    </row>
    <row r="423" spans="1:6">
      <c r="A423" s="4"/>
      <c r="C423" s="5"/>
      <c r="D423" s="136"/>
      <c r="E423" s="119"/>
      <c r="F423" s="154"/>
    </row>
    <row r="424" spans="1:6">
      <c r="A424" s="4"/>
      <c r="C424" s="5"/>
      <c r="D424" s="136"/>
      <c r="E424" s="119"/>
      <c r="F424" s="154"/>
    </row>
    <row r="425" spans="1:6">
      <c r="A425" s="4"/>
      <c r="C425" s="5"/>
      <c r="D425" s="136"/>
      <c r="E425" s="119"/>
      <c r="F425" s="154"/>
    </row>
    <row r="426" spans="1:6">
      <c r="A426" s="4"/>
      <c r="C426" s="5"/>
      <c r="D426" s="136"/>
      <c r="E426" s="119"/>
      <c r="F426" s="154"/>
    </row>
    <row r="427" spans="1:6">
      <c r="A427" s="4"/>
      <c r="C427" s="5"/>
      <c r="D427" s="136"/>
      <c r="E427" s="119"/>
      <c r="F427" s="154"/>
    </row>
    <row r="428" spans="1:6">
      <c r="A428" s="4"/>
      <c r="C428" s="5"/>
      <c r="D428" s="136"/>
      <c r="E428" s="119"/>
      <c r="F428" s="154"/>
    </row>
    <row r="429" spans="1:6">
      <c r="A429" s="4"/>
      <c r="C429" s="5"/>
      <c r="D429" s="136"/>
      <c r="E429" s="119"/>
      <c r="F429" s="154"/>
    </row>
    <row r="430" spans="1:6">
      <c r="A430" s="4"/>
      <c r="C430" s="5"/>
      <c r="D430" s="136"/>
      <c r="E430" s="119"/>
      <c r="F430" s="154"/>
    </row>
    <row r="431" spans="1:6">
      <c r="A431" s="4"/>
      <c r="C431" s="5"/>
      <c r="D431" s="136"/>
      <c r="E431" s="119"/>
      <c r="F431" s="154"/>
    </row>
    <row r="432" spans="1:6">
      <c r="A432" s="4"/>
      <c r="C432" s="5"/>
      <c r="D432" s="136"/>
      <c r="E432" s="119"/>
      <c r="F432" s="154"/>
    </row>
    <row r="433" spans="1:6">
      <c r="A433" s="4"/>
      <c r="C433" s="5"/>
      <c r="D433" s="136"/>
      <c r="E433" s="119"/>
      <c r="F433" s="154"/>
    </row>
    <row r="434" spans="1:6">
      <c r="A434" s="4"/>
      <c r="C434" s="5"/>
      <c r="D434" s="136"/>
      <c r="E434" s="119"/>
      <c r="F434" s="154"/>
    </row>
    <row r="435" spans="1:6" ht="15.75" thickBot="1">
      <c r="A435" s="27"/>
      <c r="B435" s="61"/>
      <c r="C435" s="28"/>
      <c r="D435" s="142"/>
      <c r="E435" s="124"/>
      <c r="F435" s="164"/>
    </row>
    <row r="436" spans="1:6" ht="15.75" thickBot="1">
      <c r="A436" s="1" t="s">
        <v>0</v>
      </c>
      <c r="B436" s="2" t="s">
        <v>1</v>
      </c>
      <c r="C436" s="3" t="s">
        <v>2</v>
      </c>
      <c r="D436" s="135" t="s">
        <v>3</v>
      </c>
      <c r="E436" s="118" t="s">
        <v>4</v>
      </c>
      <c r="F436" s="155" t="s">
        <v>5</v>
      </c>
    </row>
    <row r="437" spans="1:6">
      <c r="A437" s="4"/>
      <c r="C437" s="5"/>
      <c r="D437" s="136"/>
      <c r="E437" s="119"/>
      <c r="F437" s="154"/>
    </row>
    <row r="438" spans="1:6" ht="15.75">
      <c r="A438" s="6" t="s">
        <v>8</v>
      </c>
      <c r="B438" s="21" t="s">
        <v>199</v>
      </c>
      <c r="C438" s="5"/>
      <c r="D438" s="136"/>
      <c r="E438" s="119"/>
      <c r="F438" s="154"/>
    </row>
    <row r="439" spans="1:6">
      <c r="A439" s="4"/>
      <c r="C439" s="5"/>
      <c r="D439" s="136"/>
      <c r="E439" s="119"/>
      <c r="F439" s="154"/>
    </row>
    <row r="440" spans="1:6" ht="45">
      <c r="A440" s="4"/>
      <c r="B440" s="91" t="s">
        <v>200</v>
      </c>
      <c r="C440" s="5"/>
      <c r="D440" s="136"/>
      <c r="E440" s="119"/>
      <c r="F440" s="154"/>
    </row>
    <row r="441" spans="1:6" ht="60">
      <c r="A441" s="4"/>
      <c r="B441" s="88" t="s">
        <v>201</v>
      </c>
      <c r="C441" s="5"/>
      <c r="D441" s="136"/>
      <c r="E441" s="119"/>
      <c r="F441" s="154"/>
    </row>
    <row r="442" spans="1:6" ht="75">
      <c r="A442" s="4"/>
      <c r="B442" s="88" t="s">
        <v>202</v>
      </c>
      <c r="C442" s="5"/>
      <c r="D442" s="136"/>
      <c r="E442" s="119"/>
      <c r="F442" s="154"/>
    </row>
    <row r="443" spans="1:6" ht="75">
      <c r="A443" s="4"/>
      <c r="B443" s="88" t="s">
        <v>203</v>
      </c>
      <c r="C443" s="5"/>
      <c r="D443" s="136"/>
      <c r="E443" s="119"/>
      <c r="F443" s="154"/>
    </row>
    <row r="444" spans="1:6" ht="45">
      <c r="A444" s="4"/>
      <c r="B444" s="88" t="s">
        <v>204</v>
      </c>
      <c r="C444" s="5"/>
      <c r="D444" s="136"/>
      <c r="E444" s="119"/>
      <c r="F444" s="154"/>
    </row>
    <row r="445" spans="1:6">
      <c r="A445" s="4"/>
      <c r="B445" s="88"/>
      <c r="C445" s="16"/>
      <c r="D445" s="136"/>
      <c r="E445" s="119"/>
      <c r="F445" s="154"/>
    </row>
    <row r="446" spans="1:6">
      <c r="A446" s="4"/>
      <c r="B446" s="67" t="s">
        <v>79</v>
      </c>
      <c r="C446" s="5" t="s">
        <v>18</v>
      </c>
      <c r="D446" s="136">
        <v>1400</v>
      </c>
      <c r="E446" s="119"/>
      <c r="F446" s="154">
        <f>D446*E446</f>
        <v>0</v>
      </c>
    </row>
    <row r="447" spans="1:6">
      <c r="A447" s="4"/>
      <c r="B447" s="67"/>
      <c r="C447" s="5"/>
      <c r="D447" s="136"/>
      <c r="E447" s="119"/>
      <c r="F447" s="154"/>
    </row>
    <row r="448" spans="1:6" ht="15.75">
      <c r="A448" s="6" t="s">
        <v>41</v>
      </c>
      <c r="B448" s="21" t="s">
        <v>205</v>
      </c>
      <c r="C448" s="5"/>
      <c r="D448" s="136"/>
      <c r="E448" s="119"/>
      <c r="F448" s="154"/>
    </row>
    <row r="449" spans="1:6">
      <c r="A449" s="4"/>
      <c r="C449" s="5"/>
      <c r="D449" s="136"/>
      <c r="E449" s="119"/>
      <c r="F449" s="154"/>
    </row>
    <row r="450" spans="1:6" ht="45">
      <c r="A450" s="4"/>
      <c r="B450" s="91" t="s">
        <v>206</v>
      </c>
      <c r="C450" s="5"/>
      <c r="D450" s="136"/>
      <c r="E450" s="119"/>
      <c r="F450" s="154"/>
    </row>
    <row r="451" spans="1:6" ht="60">
      <c r="A451" s="4"/>
      <c r="B451" s="88" t="s">
        <v>201</v>
      </c>
      <c r="C451" s="5"/>
      <c r="D451" s="136"/>
      <c r="E451" s="119"/>
      <c r="F451" s="154"/>
    </row>
    <row r="452" spans="1:6" ht="60">
      <c r="A452" s="4"/>
      <c r="B452" s="88" t="s">
        <v>207</v>
      </c>
      <c r="C452" s="5"/>
      <c r="D452" s="136"/>
      <c r="E452" s="119"/>
      <c r="F452" s="154"/>
    </row>
    <row r="453" spans="1:6" ht="75">
      <c r="A453" s="4"/>
      <c r="B453" s="88" t="s">
        <v>203</v>
      </c>
      <c r="C453" s="5"/>
      <c r="D453" s="136"/>
      <c r="E453" s="119"/>
      <c r="F453" s="154"/>
    </row>
    <row r="454" spans="1:6" ht="45">
      <c r="A454" s="4"/>
      <c r="B454" s="88" t="s">
        <v>204</v>
      </c>
      <c r="C454" s="5"/>
      <c r="D454" s="136"/>
      <c r="E454" s="119"/>
      <c r="F454" s="154"/>
    </row>
    <row r="455" spans="1:6">
      <c r="A455" s="4"/>
      <c r="B455" s="88"/>
      <c r="C455" s="16"/>
      <c r="D455" s="136"/>
      <c r="E455" s="119"/>
      <c r="F455" s="154"/>
    </row>
    <row r="456" spans="1:6">
      <c r="A456" s="4"/>
      <c r="B456" s="67" t="s">
        <v>79</v>
      </c>
      <c r="C456" s="5" t="s">
        <v>18</v>
      </c>
      <c r="D456" s="136">
        <v>1100</v>
      </c>
      <c r="E456" s="119"/>
      <c r="F456" s="154">
        <f>D456*E456</f>
        <v>0</v>
      </c>
    </row>
    <row r="457" spans="1:6">
      <c r="A457" s="4"/>
      <c r="B457" s="67"/>
      <c r="C457" s="5"/>
      <c r="D457" s="136"/>
      <c r="E457" s="119"/>
      <c r="F457" s="154"/>
    </row>
    <row r="458" spans="1:6">
      <c r="A458" s="4"/>
      <c r="B458" s="67"/>
      <c r="C458" s="5"/>
      <c r="D458" s="136"/>
      <c r="E458" s="119"/>
      <c r="F458" s="154"/>
    </row>
    <row r="459" spans="1:6">
      <c r="A459" s="4"/>
      <c r="B459" s="67"/>
      <c r="C459" s="5"/>
      <c r="D459" s="136"/>
      <c r="E459" s="119"/>
      <c r="F459" s="154"/>
    </row>
    <row r="460" spans="1:6">
      <c r="A460" s="4"/>
      <c r="B460" s="67"/>
      <c r="C460" s="5"/>
      <c r="D460" s="136"/>
      <c r="E460" s="119"/>
      <c r="F460" s="154"/>
    </row>
    <row r="461" spans="1:6">
      <c r="A461" s="4"/>
      <c r="B461" s="67"/>
      <c r="C461" s="5"/>
      <c r="D461" s="136"/>
      <c r="E461" s="119"/>
      <c r="F461" s="154"/>
    </row>
    <row r="462" spans="1:6">
      <c r="A462" s="4"/>
      <c r="B462" s="67"/>
      <c r="C462" s="5"/>
      <c r="D462" s="136"/>
      <c r="E462" s="119"/>
      <c r="F462" s="154"/>
    </row>
    <row r="463" spans="1:6">
      <c r="A463" s="4"/>
      <c r="B463" s="67"/>
      <c r="C463" s="5"/>
      <c r="D463" s="136"/>
      <c r="E463" s="119"/>
      <c r="F463" s="154"/>
    </row>
    <row r="464" spans="1:6">
      <c r="A464" s="4"/>
      <c r="B464" s="67"/>
      <c r="C464" s="5"/>
      <c r="D464" s="136"/>
      <c r="E464" s="119"/>
      <c r="F464" s="154"/>
    </row>
    <row r="465" spans="1:6">
      <c r="A465" s="4"/>
      <c r="B465" s="67"/>
      <c r="C465" s="5"/>
      <c r="D465" s="136"/>
      <c r="E465" s="119"/>
      <c r="F465" s="154"/>
    </row>
    <row r="466" spans="1:6">
      <c r="A466" s="4"/>
      <c r="B466" s="67"/>
      <c r="C466" s="5"/>
      <c r="D466" s="136"/>
      <c r="E466" s="119"/>
      <c r="F466" s="154"/>
    </row>
    <row r="467" spans="1:6" ht="15.75" thickBot="1">
      <c r="A467" s="4"/>
      <c r="C467" s="5"/>
      <c r="D467" s="136"/>
      <c r="E467" s="119"/>
      <c r="F467" s="154"/>
    </row>
    <row r="468" spans="1:6" ht="16.5" thickBot="1">
      <c r="A468" s="62" t="s">
        <v>208</v>
      </c>
      <c r="B468" s="75" t="s">
        <v>209</v>
      </c>
      <c r="C468" s="40"/>
      <c r="D468" s="145"/>
      <c r="E468" s="127"/>
      <c r="F468" s="163">
        <f>SUM(F397:F467)</f>
        <v>0</v>
      </c>
    </row>
    <row r="469" spans="1:6" ht="15.75" thickBot="1"/>
    <row r="470" spans="1:6" ht="15.75" thickBot="1">
      <c r="A470" s="92" t="s">
        <v>0</v>
      </c>
      <c r="B470" s="2" t="s">
        <v>1</v>
      </c>
      <c r="C470" s="93" t="s">
        <v>2</v>
      </c>
      <c r="D470" s="135" t="s">
        <v>3</v>
      </c>
      <c r="E470" s="118" t="s">
        <v>4</v>
      </c>
      <c r="F470" s="155" t="s">
        <v>5</v>
      </c>
    </row>
    <row r="471" spans="1:6">
      <c r="A471" s="4"/>
      <c r="B471" s="5"/>
      <c r="C471" s="5"/>
      <c r="D471" s="136"/>
      <c r="E471" s="119"/>
      <c r="F471" s="154"/>
    </row>
    <row r="472" spans="1:6" ht="15.75">
      <c r="A472" s="6" t="s">
        <v>208</v>
      </c>
      <c r="B472" s="41" t="s">
        <v>210</v>
      </c>
      <c r="C472" s="5"/>
      <c r="D472" s="136"/>
      <c r="E472" s="119"/>
      <c r="F472" s="154"/>
    </row>
    <row r="473" spans="1:6">
      <c r="A473" s="4"/>
      <c r="B473" s="5"/>
      <c r="C473" s="5"/>
      <c r="D473" s="136"/>
      <c r="E473" s="119"/>
      <c r="F473" s="154"/>
    </row>
    <row r="474" spans="1:6">
      <c r="A474" s="42"/>
      <c r="B474" s="5" t="s">
        <v>72</v>
      </c>
      <c r="C474" s="5"/>
      <c r="D474" s="136"/>
      <c r="E474" s="119"/>
      <c r="F474" s="154"/>
    </row>
    <row r="475" spans="1:6">
      <c r="A475" s="4"/>
      <c r="B475" s="5"/>
      <c r="C475" s="5"/>
      <c r="D475" s="136"/>
      <c r="E475" s="119"/>
      <c r="F475" s="154"/>
    </row>
    <row r="476" spans="1:6" ht="135">
      <c r="A476" s="4"/>
      <c r="B476" s="35" t="s">
        <v>211</v>
      </c>
      <c r="C476" s="5"/>
      <c r="D476" s="136"/>
      <c r="E476" s="119"/>
      <c r="F476" s="154"/>
    </row>
    <row r="477" spans="1:6" ht="45">
      <c r="A477" s="4"/>
      <c r="B477" s="35" t="s">
        <v>75</v>
      </c>
      <c r="C477" s="5"/>
      <c r="D477" s="136"/>
      <c r="E477" s="119"/>
      <c r="F477" s="154"/>
    </row>
    <row r="478" spans="1:6" ht="75">
      <c r="A478" s="4"/>
      <c r="B478" s="44" t="s">
        <v>212</v>
      </c>
      <c r="C478" s="5"/>
      <c r="D478" s="136"/>
      <c r="E478" s="119"/>
      <c r="F478" s="154"/>
    </row>
    <row r="479" spans="1:6" ht="60">
      <c r="A479" s="4"/>
      <c r="B479" s="44" t="s">
        <v>213</v>
      </c>
      <c r="C479" s="5"/>
      <c r="D479" s="136"/>
      <c r="E479" s="119"/>
      <c r="F479" s="154"/>
    </row>
    <row r="480" spans="1:6">
      <c r="A480" s="4"/>
      <c r="B480" s="5"/>
      <c r="C480" s="5"/>
      <c r="D480" s="136"/>
      <c r="E480" s="119"/>
      <c r="F480" s="154"/>
    </row>
    <row r="481" spans="1:6">
      <c r="A481" s="4"/>
      <c r="B481" s="26" t="s">
        <v>29</v>
      </c>
      <c r="C481" s="5"/>
      <c r="D481" s="136"/>
      <c r="E481" s="119"/>
      <c r="F481" s="154"/>
    </row>
    <row r="482" spans="1:6">
      <c r="A482" s="4"/>
      <c r="B482" s="26"/>
      <c r="C482" s="5"/>
      <c r="D482" s="136"/>
      <c r="E482" s="119"/>
      <c r="F482" s="154"/>
    </row>
    <row r="483" spans="1:6" ht="30">
      <c r="A483" s="4"/>
      <c r="B483" s="12" t="s">
        <v>30</v>
      </c>
      <c r="C483" s="5"/>
      <c r="D483" s="136"/>
      <c r="E483" s="119"/>
      <c r="F483" s="154"/>
    </row>
    <row r="484" spans="1:6">
      <c r="A484" s="4"/>
      <c r="B484" s="12" t="s">
        <v>31</v>
      </c>
      <c r="C484" s="5"/>
      <c r="D484" s="136"/>
      <c r="E484" s="119"/>
      <c r="F484" s="154"/>
    </row>
    <row r="485" spans="1:6" ht="30">
      <c r="A485" s="4"/>
      <c r="B485" s="12" t="s">
        <v>32</v>
      </c>
      <c r="C485" s="5"/>
      <c r="D485" s="136"/>
      <c r="E485" s="119"/>
      <c r="F485" s="154"/>
    </row>
    <row r="486" spans="1:6">
      <c r="A486" s="4"/>
      <c r="B486" s="12" t="s">
        <v>33</v>
      </c>
      <c r="C486" s="5"/>
      <c r="D486" s="136"/>
      <c r="E486" s="119"/>
      <c r="F486" s="154"/>
    </row>
    <row r="487" spans="1:6" ht="45">
      <c r="A487" s="4"/>
      <c r="B487" s="12" t="s">
        <v>34</v>
      </c>
      <c r="C487" s="5"/>
      <c r="D487" s="136"/>
      <c r="E487" s="119"/>
      <c r="F487" s="154"/>
    </row>
    <row r="488" spans="1:6">
      <c r="A488" s="4"/>
      <c r="B488" s="12"/>
      <c r="C488" s="5"/>
      <c r="D488" s="136"/>
      <c r="E488" s="119"/>
      <c r="F488" s="154"/>
    </row>
    <row r="489" spans="1:6" ht="45">
      <c r="A489" s="4"/>
      <c r="B489" s="12" t="s">
        <v>35</v>
      </c>
      <c r="C489" s="5"/>
      <c r="D489" s="136"/>
      <c r="E489" s="119"/>
      <c r="F489" s="154"/>
    </row>
    <row r="490" spans="1:6">
      <c r="A490" s="4"/>
      <c r="B490" s="5"/>
      <c r="C490" s="5"/>
      <c r="D490" s="136"/>
      <c r="E490" s="119"/>
      <c r="F490" s="154"/>
    </row>
    <row r="491" spans="1:6">
      <c r="A491" s="4"/>
      <c r="B491" s="94" t="s">
        <v>214</v>
      </c>
      <c r="C491" s="5"/>
      <c r="D491" s="136"/>
      <c r="E491" s="119"/>
      <c r="F491" s="154"/>
    </row>
    <row r="492" spans="1:6">
      <c r="A492" s="4"/>
      <c r="B492" s="94"/>
      <c r="C492" s="5"/>
      <c r="D492" s="136"/>
      <c r="E492" s="119"/>
      <c r="F492" s="154"/>
    </row>
    <row r="493" spans="1:6" ht="30">
      <c r="A493" s="4"/>
      <c r="B493" s="12" t="s">
        <v>215</v>
      </c>
      <c r="C493" s="5"/>
      <c r="D493" s="136"/>
      <c r="E493" s="119"/>
      <c r="F493" s="154"/>
    </row>
    <row r="494" spans="1:6" ht="45">
      <c r="A494" s="4"/>
      <c r="B494" s="12" t="s">
        <v>216</v>
      </c>
      <c r="C494" s="5"/>
      <c r="D494" s="136"/>
      <c r="E494" s="119"/>
      <c r="F494" s="154"/>
    </row>
    <row r="495" spans="1:6" ht="45">
      <c r="A495" s="4"/>
      <c r="B495" s="12" t="s">
        <v>217</v>
      </c>
      <c r="C495" s="5"/>
      <c r="D495" s="136"/>
      <c r="E495" s="119"/>
      <c r="F495" s="154"/>
    </row>
    <row r="496" spans="1:6" ht="30">
      <c r="A496" s="4"/>
      <c r="B496" s="12" t="s">
        <v>218</v>
      </c>
      <c r="C496" s="5"/>
      <c r="D496" s="136"/>
      <c r="E496" s="119"/>
      <c r="F496" s="154"/>
    </row>
    <row r="497" spans="1:6" ht="30">
      <c r="A497" s="4"/>
      <c r="B497" s="12" t="s">
        <v>219</v>
      </c>
      <c r="C497" s="5"/>
      <c r="D497" s="136"/>
      <c r="E497" s="119"/>
      <c r="F497" s="154"/>
    </row>
    <row r="498" spans="1:6" ht="30.75" thickBot="1">
      <c r="A498" s="27"/>
      <c r="B498" s="95" t="s">
        <v>220</v>
      </c>
      <c r="C498" s="28"/>
      <c r="D498" s="142"/>
      <c r="E498" s="124"/>
      <c r="F498" s="164"/>
    </row>
    <row r="499" spans="1:6" ht="45">
      <c r="A499" s="76"/>
      <c r="B499" s="96" t="s">
        <v>221</v>
      </c>
      <c r="C499" s="84"/>
      <c r="D499" s="150"/>
      <c r="E499" s="130"/>
      <c r="F499" s="167"/>
    </row>
    <row r="500" spans="1:6" ht="30">
      <c r="A500" s="4"/>
      <c r="B500" s="12" t="s">
        <v>222</v>
      </c>
      <c r="C500" s="5"/>
      <c r="D500" s="136"/>
      <c r="E500" s="119"/>
      <c r="F500" s="154"/>
    </row>
    <row r="501" spans="1:6" ht="45">
      <c r="A501" s="4"/>
      <c r="B501" s="12" t="s">
        <v>223</v>
      </c>
      <c r="C501" s="5"/>
      <c r="D501" s="136"/>
      <c r="E501" s="119"/>
      <c r="F501" s="154"/>
    </row>
    <row r="502" spans="1:6" ht="45">
      <c r="A502" s="4"/>
      <c r="B502" s="12" t="s">
        <v>224</v>
      </c>
      <c r="C502" s="5"/>
      <c r="D502" s="136"/>
      <c r="E502" s="119"/>
      <c r="F502" s="154"/>
    </row>
    <row r="503" spans="1:6" ht="45">
      <c r="A503" s="4"/>
      <c r="B503" s="12" t="s">
        <v>225</v>
      </c>
      <c r="C503" s="5"/>
      <c r="D503" s="136"/>
      <c r="E503" s="119"/>
      <c r="F503" s="154"/>
    </row>
    <row r="504" spans="1:6">
      <c r="A504" s="4"/>
      <c r="B504" s="12" t="s">
        <v>226</v>
      </c>
      <c r="C504" s="5"/>
      <c r="D504" s="136"/>
      <c r="E504" s="119"/>
      <c r="F504" s="154"/>
    </row>
    <row r="505" spans="1:6" ht="30">
      <c r="A505" s="4"/>
      <c r="B505" s="12" t="s">
        <v>227</v>
      </c>
      <c r="C505" s="5"/>
      <c r="D505" s="136"/>
      <c r="E505" s="119"/>
      <c r="F505" s="154"/>
    </row>
    <row r="506" spans="1:6" ht="30">
      <c r="A506" s="4"/>
      <c r="B506" s="12" t="s">
        <v>228</v>
      </c>
      <c r="C506" s="5"/>
      <c r="D506" s="136"/>
      <c r="E506" s="119"/>
      <c r="F506" s="154"/>
    </row>
    <row r="507" spans="1:6">
      <c r="A507" s="4"/>
      <c r="B507" s="12"/>
      <c r="C507" s="5"/>
      <c r="D507" s="136"/>
      <c r="E507" s="119"/>
      <c r="F507" s="154"/>
    </row>
    <row r="508" spans="1:6" ht="30">
      <c r="A508" s="4"/>
      <c r="B508" s="12" t="s">
        <v>229</v>
      </c>
      <c r="C508" s="5"/>
      <c r="D508" s="136"/>
      <c r="E508" s="119"/>
      <c r="F508" s="154"/>
    </row>
    <row r="509" spans="1:6">
      <c r="A509" s="4"/>
      <c r="B509" s="12" t="s">
        <v>230</v>
      </c>
      <c r="C509" s="5"/>
      <c r="D509" s="136"/>
      <c r="E509" s="119"/>
      <c r="F509" s="154"/>
    </row>
    <row r="510" spans="1:6" ht="90">
      <c r="A510" s="4"/>
      <c r="B510" s="12" t="s">
        <v>231</v>
      </c>
      <c r="C510" s="5"/>
      <c r="D510" s="136"/>
      <c r="E510" s="119"/>
      <c r="F510" s="154"/>
    </row>
    <row r="511" spans="1:6" ht="30">
      <c r="A511" s="4"/>
      <c r="B511" s="12" t="s">
        <v>232</v>
      </c>
      <c r="C511" s="5"/>
      <c r="D511" s="136"/>
      <c r="E511" s="119"/>
      <c r="F511" s="154"/>
    </row>
    <row r="512" spans="1:6">
      <c r="A512" s="4"/>
      <c r="B512" s="12"/>
      <c r="C512" s="5"/>
      <c r="D512" s="136"/>
      <c r="E512" s="119"/>
      <c r="F512" s="154"/>
    </row>
    <row r="513" spans="1:6">
      <c r="A513" s="4"/>
      <c r="B513" s="12" t="s">
        <v>233</v>
      </c>
      <c r="C513" s="5"/>
      <c r="D513" s="136"/>
      <c r="E513" s="119"/>
      <c r="F513" s="154"/>
    </row>
    <row r="514" spans="1:6" ht="75">
      <c r="A514" s="4"/>
      <c r="B514" s="12" t="s">
        <v>234</v>
      </c>
      <c r="C514" s="5"/>
      <c r="D514" s="136"/>
      <c r="E514" s="119"/>
      <c r="F514" s="154"/>
    </row>
    <row r="515" spans="1:6">
      <c r="A515" s="4"/>
      <c r="B515" s="12" t="s">
        <v>235</v>
      </c>
      <c r="C515" s="5"/>
      <c r="D515" s="136"/>
      <c r="E515" s="119"/>
      <c r="F515" s="154"/>
    </row>
    <row r="516" spans="1:6">
      <c r="A516" s="4"/>
      <c r="B516" s="12" t="s">
        <v>236</v>
      </c>
      <c r="C516" s="5"/>
      <c r="D516" s="136"/>
      <c r="E516" s="119"/>
      <c r="F516" s="154"/>
    </row>
    <row r="517" spans="1:6" ht="45">
      <c r="A517" s="4"/>
      <c r="B517" s="12" t="s">
        <v>237</v>
      </c>
      <c r="C517" s="5"/>
      <c r="D517" s="136"/>
      <c r="E517" s="119"/>
      <c r="F517" s="154"/>
    </row>
    <row r="518" spans="1:6" ht="75">
      <c r="A518" s="4"/>
      <c r="B518" s="12" t="s">
        <v>238</v>
      </c>
      <c r="C518" s="5"/>
      <c r="D518" s="136"/>
      <c r="E518" s="119"/>
      <c r="F518" s="154"/>
    </row>
    <row r="519" spans="1:6">
      <c r="A519" s="4"/>
      <c r="B519" s="12" t="s">
        <v>239</v>
      </c>
      <c r="C519" s="5"/>
      <c r="D519" s="136"/>
      <c r="E519" s="119"/>
      <c r="F519" s="154"/>
    </row>
    <row r="520" spans="1:6">
      <c r="A520" s="4"/>
      <c r="B520" s="12" t="s">
        <v>240</v>
      </c>
      <c r="C520" s="5"/>
      <c r="D520" s="136"/>
      <c r="E520" s="119"/>
      <c r="F520" s="154"/>
    </row>
    <row r="521" spans="1:6" ht="60">
      <c r="A521" s="4"/>
      <c r="B521" s="12" t="s">
        <v>241</v>
      </c>
      <c r="C521" s="5"/>
      <c r="D521" s="136"/>
      <c r="E521" s="119"/>
      <c r="F521" s="154"/>
    </row>
    <row r="522" spans="1:6" ht="60">
      <c r="A522" s="4"/>
      <c r="B522" s="12" t="s">
        <v>242</v>
      </c>
      <c r="C522" s="5"/>
      <c r="D522" s="136"/>
      <c r="E522" s="119"/>
      <c r="F522" s="154"/>
    </row>
    <row r="523" spans="1:6">
      <c r="A523" s="4"/>
      <c r="B523" s="12" t="s">
        <v>243</v>
      </c>
      <c r="C523" s="5"/>
      <c r="D523" s="136"/>
      <c r="E523" s="119"/>
      <c r="F523" s="154"/>
    </row>
    <row r="524" spans="1:6" ht="15.75" thickBot="1">
      <c r="A524" s="27"/>
      <c r="B524" s="95"/>
      <c r="C524" s="28"/>
      <c r="D524" s="142"/>
      <c r="E524" s="124"/>
      <c r="F524" s="164"/>
    </row>
    <row r="525" spans="1:6">
      <c r="A525" s="76"/>
      <c r="B525" s="96" t="s">
        <v>244</v>
      </c>
      <c r="C525" s="84"/>
      <c r="D525" s="150"/>
      <c r="E525" s="130"/>
      <c r="F525" s="167"/>
    </row>
    <row r="526" spans="1:6" ht="45">
      <c r="A526" s="4"/>
      <c r="B526" s="12" t="s">
        <v>245</v>
      </c>
      <c r="C526" s="5"/>
      <c r="D526" s="136"/>
      <c r="E526" s="119"/>
      <c r="F526" s="154"/>
    </row>
    <row r="527" spans="1:6" ht="60">
      <c r="A527" s="4"/>
      <c r="B527" s="12" t="s">
        <v>246</v>
      </c>
      <c r="C527" s="5"/>
      <c r="D527" s="136"/>
      <c r="E527" s="119"/>
      <c r="F527" s="154"/>
    </row>
    <row r="528" spans="1:6">
      <c r="A528" s="4"/>
      <c r="B528" s="12"/>
      <c r="C528" s="5"/>
      <c r="D528" s="136"/>
      <c r="E528" s="119"/>
      <c r="F528" s="154"/>
    </row>
    <row r="529" spans="1:6" ht="30">
      <c r="A529" s="4"/>
      <c r="B529" s="12" t="s">
        <v>247</v>
      </c>
      <c r="C529" s="5"/>
      <c r="D529" s="136"/>
      <c r="E529" s="119"/>
      <c r="F529" s="154"/>
    </row>
    <row r="530" spans="1:6" ht="30">
      <c r="A530" s="4"/>
      <c r="B530" s="12" t="s">
        <v>248</v>
      </c>
      <c r="C530" s="5"/>
      <c r="D530" s="136"/>
      <c r="E530" s="119"/>
      <c r="F530" s="154"/>
    </row>
    <row r="531" spans="1:6">
      <c r="A531" s="4"/>
      <c r="B531" s="12" t="s">
        <v>249</v>
      </c>
      <c r="C531" s="5"/>
      <c r="D531" s="136"/>
      <c r="E531" s="119"/>
      <c r="F531" s="154"/>
    </row>
    <row r="532" spans="1:6" ht="45">
      <c r="A532" s="4"/>
      <c r="B532" s="12" t="s">
        <v>250</v>
      </c>
      <c r="C532" s="5"/>
      <c r="D532" s="136"/>
      <c r="E532" s="119"/>
      <c r="F532" s="154"/>
    </row>
    <row r="533" spans="1:6" ht="45">
      <c r="A533" s="4"/>
      <c r="B533" s="12" t="s">
        <v>251</v>
      </c>
      <c r="C533" s="5"/>
      <c r="D533" s="136"/>
      <c r="E533" s="119"/>
      <c r="F533" s="154"/>
    </row>
    <row r="534" spans="1:6" ht="60">
      <c r="A534" s="4"/>
      <c r="B534" s="12" t="s">
        <v>252</v>
      </c>
      <c r="C534" s="5"/>
      <c r="D534" s="136"/>
      <c r="E534" s="119"/>
      <c r="F534" s="154"/>
    </row>
    <row r="535" spans="1:6">
      <c r="A535" s="4"/>
      <c r="B535" s="5"/>
      <c r="C535" s="5"/>
      <c r="D535" s="136"/>
      <c r="E535" s="119"/>
      <c r="F535" s="154"/>
    </row>
    <row r="536" spans="1:6">
      <c r="A536" s="4"/>
      <c r="B536" s="5"/>
      <c r="C536" s="5"/>
      <c r="D536" s="136"/>
      <c r="E536" s="119"/>
      <c r="F536" s="154"/>
    </row>
    <row r="537" spans="1:6" ht="15.75">
      <c r="A537" s="6" t="s">
        <v>8</v>
      </c>
      <c r="B537" s="24" t="s">
        <v>253</v>
      </c>
      <c r="C537" s="5"/>
      <c r="D537" s="136"/>
      <c r="E537" s="119"/>
      <c r="F537" s="154"/>
    </row>
    <row r="538" spans="1:6">
      <c r="A538" s="4"/>
      <c r="B538" s="5"/>
      <c r="C538" s="5"/>
      <c r="D538" s="136"/>
      <c r="E538" s="119"/>
      <c r="F538" s="154"/>
    </row>
    <row r="539" spans="1:6" ht="75">
      <c r="A539" s="4"/>
      <c r="B539" s="12" t="s">
        <v>254</v>
      </c>
      <c r="C539" s="5"/>
      <c r="D539" s="136"/>
      <c r="E539" s="119"/>
      <c r="F539" s="154"/>
    </row>
    <row r="540" spans="1:6">
      <c r="A540" s="4"/>
      <c r="B540" s="12" t="s">
        <v>255</v>
      </c>
      <c r="C540" s="5"/>
      <c r="D540" s="136"/>
      <c r="E540" s="119"/>
      <c r="F540" s="154"/>
    </row>
    <row r="541" spans="1:6" ht="150">
      <c r="A541" s="4"/>
      <c r="B541" s="12" t="s">
        <v>256</v>
      </c>
      <c r="C541" s="5"/>
      <c r="D541" s="136"/>
      <c r="E541" s="119"/>
      <c r="F541" s="154"/>
    </row>
    <row r="542" spans="1:6">
      <c r="A542" s="4"/>
      <c r="B542" s="5"/>
      <c r="C542" s="5"/>
      <c r="D542" s="136"/>
      <c r="E542" s="119"/>
      <c r="F542" s="154"/>
    </row>
    <row r="543" spans="1:6">
      <c r="A543" s="4"/>
      <c r="B543" s="12" t="s">
        <v>257</v>
      </c>
      <c r="C543" s="5" t="s">
        <v>18</v>
      </c>
      <c r="D543" s="136">
        <v>1480</v>
      </c>
      <c r="E543" s="119"/>
      <c r="F543" s="154">
        <f>D543*E543</f>
        <v>0</v>
      </c>
    </row>
    <row r="544" spans="1:6" ht="15.75">
      <c r="A544" s="6"/>
      <c r="B544" s="24"/>
      <c r="C544" s="5"/>
      <c r="D544" s="136"/>
      <c r="E544" s="119"/>
      <c r="F544" s="154"/>
    </row>
    <row r="545" spans="1:8" ht="15.75" thickBot="1">
      <c r="A545" s="4"/>
      <c r="B545" s="5"/>
      <c r="C545" s="5"/>
      <c r="D545" s="136"/>
      <c r="E545" s="119"/>
      <c r="F545" s="154"/>
    </row>
    <row r="546" spans="1:8" ht="16.5" thickBot="1">
      <c r="A546" s="62" t="s">
        <v>208</v>
      </c>
      <c r="B546" s="75" t="s">
        <v>270</v>
      </c>
      <c r="C546" s="40"/>
      <c r="D546" s="145"/>
      <c r="E546" s="127"/>
      <c r="F546" s="163">
        <f>SUM(F472:F544)</f>
        <v>0</v>
      </c>
    </row>
    <row r="547" spans="1:8" ht="15.75" thickBot="1"/>
    <row r="548" spans="1:8">
      <c r="A548" s="106"/>
      <c r="B548" s="109"/>
      <c r="C548" s="109"/>
      <c r="D548" s="151"/>
      <c r="E548" s="131"/>
      <c r="F548" s="131"/>
      <c r="G548" s="109"/>
      <c r="H548" s="108"/>
    </row>
    <row r="549" spans="1:8" ht="18.75">
      <c r="A549" s="222" t="s">
        <v>260</v>
      </c>
      <c r="B549" s="223"/>
      <c r="C549" s="223"/>
      <c r="D549" s="223"/>
      <c r="E549" s="223"/>
      <c r="F549" s="223"/>
      <c r="G549" s="223"/>
      <c r="H549" s="105"/>
    </row>
    <row r="550" spans="1:8">
      <c r="A550" s="10"/>
      <c r="H550" s="25"/>
    </row>
    <row r="551" spans="1:8">
      <c r="A551" s="224" t="s">
        <v>261</v>
      </c>
      <c r="B551" s="225"/>
      <c r="C551" s="225"/>
      <c r="D551" s="225"/>
      <c r="E551" s="132"/>
      <c r="F551" s="132"/>
      <c r="G551" s="97" t="s">
        <v>262</v>
      </c>
      <c r="H551" s="110" t="s">
        <v>263</v>
      </c>
    </row>
    <row r="552" spans="1:8">
      <c r="A552" s="168"/>
      <c r="B552" s="171"/>
      <c r="C552" s="171"/>
      <c r="D552" s="171"/>
      <c r="G552" s="169"/>
      <c r="H552" s="170"/>
    </row>
    <row r="553" spans="1:8">
      <c r="A553" s="104" t="s">
        <v>6</v>
      </c>
      <c r="B553" s="172" t="s">
        <v>7</v>
      </c>
      <c r="C553" s="172"/>
      <c r="D553" s="172"/>
      <c r="E553" s="132"/>
      <c r="F553" s="132"/>
      <c r="G553" s="97" t="s">
        <v>269</v>
      </c>
      <c r="H553" s="176">
        <f>SUM(F10:F30)</f>
        <v>0</v>
      </c>
    </row>
    <row r="554" spans="1:8">
      <c r="A554" s="10"/>
      <c r="B554" s="173"/>
      <c r="C554" s="173"/>
      <c r="D554" s="174"/>
      <c r="G554" s="98"/>
      <c r="H554" s="25"/>
    </row>
    <row r="555" spans="1:8">
      <c r="A555" s="104" t="s">
        <v>68</v>
      </c>
      <c r="B555" s="221" t="s">
        <v>22</v>
      </c>
      <c r="C555" s="221"/>
      <c r="D555" s="221"/>
      <c r="E555" s="132"/>
      <c r="F555" s="132"/>
      <c r="G555" s="97" t="s">
        <v>269</v>
      </c>
      <c r="H555" s="176">
        <f>SUM(F38:F120)</f>
        <v>0</v>
      </c>
    </row>
    <row r="556" spans="1:8">
      <c r="A556" s="102"/>
      <c r="B556" s="171"/>
      <c r="C556" s="171"/>
      <c r="D556" s="175"/>
      <c r="G556" s="98"/>
      <c r="H556" s="25"/>
    </row>
    <row r="557" spans="1:8">
      <c r="A557" s="104" t="s">
        <v>128</v>
      </c>
      <c r="B557" s="221" t="s">
        <v>71</v>
      </c>
      <c r="C557" s="221"/>
      <c r="D557" s="221"/>
      <c r="E557" s="132"/>
      <c r="F557" s="132"/>
      <c r="G557" s="97" t="s">
        <v>269</v>
      </c>
      <c r="H557" s="176">
        <f>SUM(F127:F257)</f>
        <v>0</v>
      </c>
    </row>
    <row r="558" spans="1:8">
      <c r="A558" s="102"/>
      <c r="B558" s="171"/>
      <c r="C558" s="171"/>
      <c r="D558" s="175"/>
      <c r="G558" s="98"/>
      <c r="H558" s="25"/>
    </row>
    <row r="559" spans="1:8">
      <c r="A559" s="104" t="s">
        <v>130</v>
      </c>
      <c r="B559" s="221" t="s">
        <v>264</v>
      </c>
      <c r="C559" s="221"/>
      <c r="D559" s="221"/>
      <c r="E559" s="132"/>
      <c r="F559" s="132"/>
      <c r="G559" s="97" t="s">
        <v>269</v>
      </c>
      <c r="H559" s="176">
        <f>SUM(F263:F312)</f>
        <v>0</v>
      </c>
    </row>
    <row r="560" spans="1:8">
      <c r="A560" s="102"/>
      <c r="B560" s="171"/>
      <c r="C560" s="171"/>
      <c r="D560" s="175"/>
      <c r="G560" s="98"/>
      <c r="H560" s="25"/>
    </row>
    <row r="561" spans="1:8">
      <c r="A561" s="104" t="s">
        <v>159</v>
      </c>
      <c r="B561" s="221" t="s">
        <v>265</v>
      </c>
      <c r="C561" s="221"/>
      <c r="D561" s="221"/>
      <c r="E561" s="132"/>
      <c r="F561" s="132"/>
      <c r="G561" s="97" t="s">
        <v>269</v>
      </c>
      <c r="H561" s="176">
        <f>SUM(F318:F377)</f>
        <v>0</v>
      </c>
    </row>
    <row r="562" spans="1:8">
      <c r="A562" s="102"/>
      <c r="B562" s="171"/>
      <c r="C562" s="171"/>
      <c r="D562" s="175"/>
      <c r="G562" s="98"/>
      <c r="H562" s="25"/>
    </row>
    <row r="563" spans="1:8">
      <c r="A563" s="104" t="s">
        <v>190</v>
      </c>
      <c r="B563" s="221" t="s">
        <v>191</v>
      </c>
      <c r="C563" s="221"/>
      <c r="D563" s="221"/>
      <c r="E563" s="132"/>
      <c r="F563" s="132"/>
      <c r="G563" s="97" t="s">
        <v>269</v>
      </c>
      <c r="H563" s="176">
        <f>SUM(F383:F392)</f>
        <v>0</v>
      </c>
    </row>
    <row r="564" spans="1:8">
      <c r="A564" s="102"/>
      <c r="B564" s="171"/>
      <c r="C564" s="171"/>
      <c r="D564" s="175"/>
      <c r="G564" s="98"/>
      <c r="H564" s="25"/>
    </row>
    <row r="565" spans="1:8">
      <c r="A565" s="104" t="s">
        <v>195</v>
      </c>
      <c r="B565" s="221" t="s">
        <v>197</v>
      </c>
      <c r="C565" s="221"/>
      <c r="D565" s="221"/>
      <c r="E565" s="132"/>
      <c r="F565" s="132"/>
      <c r="G565" s="97" t="s">
        <v>269</v>
      </c>
      <c r="H565" s="176">
        <f>SUM(F397:F466)</f>
        <v>0</v>
      </c>
    </row>
    <row r="566" spans="1:8">
      <c r="A566" s="102"/>
      <c r="B566" s="171"/>
      <c r="C566" s="171"/>
      <c r="D566" s="175"/>
      <c r="G566" s="98"/>
      <c r="H566" s="25"/>
    </row>
    <row r="567" spans="1:8">
      <c r="A567" s="104" t="s">
        <v>208</v>
      </c>
      <c r="B567" s="221" t="s">
        <v>210</v>
      </c>
      <c r="C567" s="221"/>
      <c r="D567" s="221"/>
      <c r="E567" s="132"/>
      <c r="F567" s="132"/>
      <c r="G567" s="97" t="s">
        <v>269</v>
      </c>
      <c r="H567" s="176">
        <f>SUM(F472:F544)</f>
        <v>0</v>
      </c>
    </row>
    <row r="568" spans="1:8">
      <c r="A568" s="10"/>
      <c r="G568" s="98"/>
      <c r="H568" s="25"/>
    </row>
    <row r="569" spans="1:8" ht="16.5" thickBot="1">
      <c r="A569" s="101"/>
      <c r="B569" s="100" t="s">
        <v>266</v>
      </c>
      <c r="C569" s="100"/>
      <c r="D569" s="152"/>
      <c r="E569" s="133"/>
      <c r="F569" s="133"/>
      <c r="G569" s="97"/>
      <c r="H569" s="103"/>
    </row>
    <row r="570" spans="1:8">
      <c r="A570" s="109"/>
      <c r="G570" s="10" t="s">
        <v>271</v>
      </c>
      <c r="H570" s="177">
        <f>SUM(H553:H567)</f>
        <v>0</v>
      </c>
    </row>
    <row r="571" spans="1:8">
      <c r="G571" s="99" t="s">
        <v>267</v>
      </c>
      <c r="H571" s="176">
        <f>H570*0.25</f>
        <v>0</v>
      </c>
    </row>
    <row r="572" spans="1:8" ht="15.75" thickBot="1">
      <c r="G572" s="10"/>
      <c r="H572" s="107"/>
    </row>
    <row r="573" spans="1:8" ht="15.75" thickBot="1">
      <c r="G573" s="38" t="s">
        <v>268</v>
      </c>
      <c r="H573" s="178">
        <f>SUM(H570:H571)</f>
        <v>0</v>
      </c>
    </row>
  </sheetData>
  <mergeCells count="10">
    <mergeCell ref="B60:B61"/>
    <mergeCell ref="B567:D567"/>
    <mergeCell ref="A549:G549"/>
    <mergeCell ref="A551:D551"/>
    <mergeCell ref="B557:D557"/>
    <mergeCell ref="B555:D555"/>
    <mergeCell ref="B565:D565"/>
    <mergeCell ref="B559:D559"/>
    <mergeCell ref="B561:D561"/>
    <mergeCell ref="B563:D563"/>
  </mergeCells>
  <pageMargins left="0.7" right="0.7" top="0.75" bottom="0.75" header="0.3" footer="0.3"/>
  <pageSetup paperSize="9" scale="4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Troškovnik Držislava 12</vt:lpstr>
      <vt:lpstr>Naslovnica!_Hlk83023284</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Regvart</dc:creator>
  <cp:lastModifiedBy>Tomislav Regvart</cp:lastModifiedBy>
  <dcterms:created xsi:type="dcterms:W3CDTF">2024-04-08T10:55:24Z</dcterms:created>
  <dcterms:modified xsi:type="dcterms:W3CDTF">2024-05-21T09:01:18Z</dcterms:modified>
</cp:coreProperties>
</file>